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Microsoft\Windows\INetCache\Content.Outlook\023MU0XA\"/>
    </mc:Choice>
  </mc:AlternateContent>
  <xr:revisionPtr revIDLastSave="0" documentId="13_ncr:1_{64430C81-BBA8-42D9-8F2F-8E215951AABD}" xr6:coauthVersionLast="45" xr6:coauthVersionMax="45" xr10:uidLastSave="{00000000-0000-0000-0000-000000000000}"/>
  <bookViews>
    <workbookView xWindow="-110" yWindow="-110" windowWidth="19420" windowHeight="10420" firstSheet="3" activeTab="6" xr2:uid="{00000000-000D-0000-FFFF-FFFF00000000}"/>
  </bookViews>
  <sheets>
    <sheet name="МС ката, кумите" sheetId="1" r:id="rId1"/>
    <sheet name="ВС ката" sheetId="3" r:id="rId2"/>
    <sheet name="ВС ката - группа" sheetId="8" r:id="rId3"/>
    <sheet name="ВС кумите" sheetId="2" r:id="rId4"/>
    <sheet name="ВС кумите - командные" sheetId="9" r:id="rId5"/>
    <sheet name="КР ката, кумите" sheetId="5" r:id="rId6"/>
    <sheet name="Общекомандный зачет" sheetId="7" r:id="rId7"/>
  </sheets>
  <definedNames>
    <definedName name="_xlnm.Print_Titles" localSheetId="1">'ВС ката'!$1:$4</definedName>
    <definedName name="_xlnm.Print_Titles" localSheetId="2">'ВС ката - группа'!$1:$4</definedName>
    <definedName name="_xlnm.Print_Titles" localSheetId="3">'ВС кумите'!$1:$4</definedName>
    <definedName name="_xlnm.Print_Titles" localSheetId="4">'ВС кумите - командные'!$1:$4</definedName>
    <definedName name="_xlnm.Print_Titles" localSheetId="5">'КР ката, кумите'!$1:$4</definedName>
    <definedName name="_xlnm.Print_Titles" localSheetId="0">'МС ката, кумите'!$1:$4</definedName>
    <definedName name="_xlnm.Print_Area" localSheetId="1">'ВС ката'!$A$1:$D$158</definedName>
    <definedName name="_xlnm.Print_Area" localSheetId="2">'ВС ката - группа'!$A$1:$D$61</definedName>
    <definedName name="_xlnm.Print_Area" localSheetId="3">'ВС кумите'!$A$1:$D$146</definedName>
    <definedName name="_xlnm.Print_Area" localSheetId="4">'ВС кумите - командные'!$A$1:$D$78</definedName>
    <definedName name="_xlnm.Print_Area" localSheetId="5">'КР ката, кумите'!$A$1:$D$81</definedName>
    <definedName name="_xlnm.Print_Area" localSheetId="0">'МС ката, кумите'!$A$1:$D$90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7" l="1"/>
  <c r="AC25" i="7"/>
  <c r="AB25" i="7"/>
  <c r="AA25" i="7"/>
  <c r="Z25" i="7"/>
  <c r="Y25" i="7"/>
  <c r="X25" i="7"/>
  <c r="W25" i="7"/>
  <c r="V25" i="7"/>
  <c r="R25" i="7"/>
  <c r="Q25" i="7"/>
  <c r="P25" i="7"/>
  <c r="O25" i="7"/>
  <c r="N25" i="7"/>
  <c r="M25" i="7"/>
  <c r="L25" i="7"/>
  <c r="K25" i="7"/>
  <c r="G25" i="7"/>
  <c r="F25" i="7"/>
  <c r="E25" i="7"/>
  <c r="D25" i="7"/>
  <c r="I25" i="7" l="1"/>
  <c r="AE25" i="7"/>
  <c r="T25" i="7"/>
  <c r="AC17" i="7"/>
  <c r="AC32" i="7"/>
  <c r="AC18" i="7"/>
  <c r="AC29" i="7"/>
  <c r="AC5" i="7"/>
  <c r="AC13" i="7"/>
  <c r="AC23" i="7"/>
  <c r="AC38" i="7"/>
  <c r="AC20" i="7"/>
  <c r="AC27" i="7"/>
  <c r="AC22" i="7"/>
  <c r="AC8" i="7"/>
  <c r="AC15" i="7"/>
  <c r="AC30" i="7"/>
  <c r="AC35" i="7"/>
  <c r="AC37" i="7"/>
  <c r="AC41" i="7"/>
  <c r="AC12" i="7"/>
  <c r="AC21" i="7"/>
  <c r="AC36" i="7"/>
  <c r="AC9" i="7"/>
  <c r="AC43" i="7"/>
  <c r="AC33" i="7"/>
  <c r="AC7" i="7"/>
  <c r="AC10" i="7"/>
  <c r="AC28" i="7"/>
  <c r="AC42" i="7"/>
  <c r="AC24" i="7"/>
  <c r="AC39" i="7"/>
  <c r="AC11" i="7"/>
  <c r="AC19" i="7"/>
  <c r="AC40" i="7"/>
  <c r="AC34" i="7"/>
  <c r="AC16" i="7"/>
  <c r="AC31" i="7"/>
  <c r="AC6" i="7"/>
  <c r="AC14" i="7"/>
  <c r="AC26" i="7"/>
  <c r="G19" i="7"/>
  <c r="G5" i="7"/>
  <c r="G37" i="7" l="1"/>
  <c r="G17" i="7"/>
  <c r="G36" i="7"/>
  <c r="G7" i="7"/>
  <c r="G42" i="7"/>
  <c r="G26" i="7"/>
  <c r="G18" i="7"/>
  <c r="G13" i="7"/>
  <c r="G34" i="7"/>
  <c r="G11" i="7"/>
  <c r="G8" i="7"/>
  <c r="G16" i="7"/>
  <c r="G29" i="7"/>
  <c r="G32" i="7"/>
  <c r="G24" i="7"/>
  <c r="G43" i="7"/>
  <c r="G27" i="7"/>
  <c r="G33" i="7"/>
  <c r="G14" i="7"/>
  <c r="G6" i="7"/>
  <c r="G41" i="7"/>
  <c r="G35" i="7"/>
  <c r="G10" i="7"/>
  <c r="G30" i="7"/>
  <c r="G22" i="7"/>
  <c r="G38" i="7"/>
  <c r="G15" i="7"/>
  <c r="G12" i="7"/>
  <c r="G39" i="7"/>
  <c r="G23" i="7"/>
  <c r="G21" i="7"/>
  <c r="G9" i="7"/>
  <c r="G31" i="7"/>
  <c r="G28" i="7"/>
  <c r="G20" i="7"/>
  <c r="G40" i="7"/>
  <c r="AC44" i="7"/>
  <c r="G44" i="7" l="1"/>
  <c r="D43" i="7" l="1"/>
  <c r="D6" i="7"/>
  <c r="D33" i="7"/>
  <c r="D14" i="7"/>
  <c r="D40" i="7"/>
  <c r="D23" i="7"/>
  <c r="D12" i="7"/>
  <c r="D19" i="7"/>
  <c r="D15" i="7"/>
  <c r="D34" i="7"/>
  <c r="D29" i="7"/>
  <c r="D24" i="7"/>
  <c r="D30" i="7"/>
  <c r="D11" i="7"/>
  <c r="D22" i="7"/>
  <c r="D5" i="7"/>
  <c r="D41" i="7"/>
  <c r="D32" i="7"/>
  <c r="D17" i="7"/>
  <c r="D28" i="7"/>
  <c r="D27" i="7"/>
  <c r="D37" i="7"/>
  <c r="D10" i="7"/>
  <c r="D36" i="7"/>
  <c r="D42" i="7"/>
  <c r="F34" i="7"/>
  <c r="F18" i="7"/>
  <c r="F6" i="7"/>
  <c r="F26" i="7"/>
  <c r="F42" i="7"/>
  <c r="F31" i="7"/>
  <c r="F28" i="7"/>
  <c r="F24" i="7"/>
  <c r="F39" i="7"/>
  <c r="F14" i="7"/>
  <c r="F23" i="7"/>
  <c r="F40" i="7"/>
  <c r="F17" i="7"/>
  <c r="F38" i="7"/>
  <c r="F10" i="7"/>
  <c r="F9" i="7"/>
  <c r="F27" i="7"/>
  <c r="F12" i="7"/>
  <c r="F37" i="7"/>
  <c r="F32" i="7"/>
  <c r="F35" i="7"/>
  <c r="F36" i="7"/>
  <c r="F15" i="7"/>
  <c r="F8" i="7"/>
  <c r="F22" i="7"/>
  <c r="F11" i="7"/>
  <c r="F7" i="7"/>
  <c r="F30" i="7"/>
  <c r="F29" i="7"/>
  <c r="F41" i="7"/>
  <c r="F19" i="7"/>
  <c r="F20" i="7"/>
  <c r="F13" i="7"/>
  <c r="F21" i="7"/>
  <c r="F43" i="7"/>
  <c r="F33" i="7"/>
  <c r="F16" i="7"/>
  <c r="F5" i="7"/>
  <c r="E14" i="7"/>
  <c r="E8" i="7"/>
  <c r="E34" i="7"/>
  <c r="E6" i="7"/>
  <c r="E9" i="7"/>
  <c r="E11" i="7"/>
  <c r="E10" i="7"/>
  <c r="E41" i="7"/>
  <c r="E29" i="7"/>
  <c r="E27" i="7"/>
  <c r="E15" i="7"/>
  <c r="E32" i="7"/>
  <c r="E24" i="7"/>
  <c r="E23" i="7"/>
  <c r="E21" i="7"/>
  <c r="E19" i="7"/>
  <c r="E37" i="7"/>
  <c r="E16" i="7"/>
  <c r="E40" i="7"/>
  <c r="E43" i="7"/>
  <c r="E42" i="7"/>
  <c r="E18" i="7"/>
  <c r="E26" i="7"/>
  <c r="E36" i="7"/>
  <c r="E17" i="7"/>
  <c r="E13" i="7"/>
  <c r="E28" i="7"/>
  <c r="E33" i="7"/>
  <c r="E31" i="7"/>
  <c r="E5" i="7"/>
  <c r="E30" i="7"/>
  <c r="E7" i="7"/>
  <c r="E39" i="7"/>
  <c r="E20" i="7"/>
  <c r="E12" i="7"/>
  <c r="E35" i="7"/>
  <c r="E38" i="7"/>
  <c r="E22" i="7"/>
  <c r="I27" i="7" l="1"/>
  <c r="D13" i="7"/>
  <c r="I13" i="7" s="1"/>
  <c r="D8" i="7"/>
  <c r="I8" i="7" s="1"/>
  <c r="D39" i="7"/>
  <c r="I39" i="7" s="1"/>
  <c r="D21" i="7"/>
  <c r="I21" i="7" s="1"/>
  <c r="D31" i="7"/>
  <c r="I31" i="7" s="1"/>
  <c r="D20" i="7"/>
  <c r="I20" i="7" s="1"/>
  <c r="D7" i="7"/>
  <c r="I7" i="7" s="1"/>
  <c r="D26" i="7"/>
  <c r="I26" i="7" s="1"/>
  <c r="D16" i="7"/>
  <c r="I16" i="7" s="1"/>
  <c r="D18" i="7"/>
  <c r="I18" i="7" s="1"/>
  <c r="D38" i="7"/>
  <c r="I38" i="7" s="1"/>
  <c r="D35" i="7"/>
  <c r="I35" i="7" s="1"/>
  <c r="I24" i="7"/>
  <c r="I43" i="7"/>
  <c r="I6" i="7"/>
  <c r="I14" i="7"/>
  <c r="I9" i="7"/>
  <c r="I37" i="7"/>
  <c r="I23" i="7"/>
  <c r="I22" i="7"/>
  <c r="I34" i="7"/>
  <c r="I36" i="7"/>
  <c r="I11" i="7"/>
  <c r="I41" i="7"/>
  <c r="I33" i="7"/>
  <c r="I32" i="7"/>
  <c r="I40" i="7"/>
  <c r="I30" i="7"/>
  <c r="I17" i="7"/>
  <c r="I29" i="7"/>
  <c r="I42" i="7"/>
  <c r="I28" i="7"/>
  <c r="I15" i="7"/>
  <c r="I19" i="7"/>
  <c r="I10" i="7"/>
  <c r="F44" i="7"/>
  <c r="I5" i="7"/>
  <c r="E44" i="7"/>
  <c r="D44" i="7" l="1"/>
  <c r="AB33" i="7" l="1"/>
  <c r="AB15" i="7"/>
  <c r="AB42" i="7"/>
  <c r="AB29" i="7"/>
  <c r="AB43" i="7"/>
  <c r="AB24" i="7"/>
  <c r="AB7" i="7"/>
  <c r="AB38" i="7"/>
  <c r="AB20" i="7"/>
  <c r="AB35" i="7"/>
  <c r="AB16" i="7"/>
  <c r="AB34" i="7"/>
  <c r="AB30" i="7"/>
  <c r="AB13" i="7"/>
  <c r="AB27" i="7"/>
  <c r="AB8" i="7"/>
  <c r="AB39" i="7"/>
  <c r="AB21" i="7"/>
  <c r="AB9" i="7"/>
  <c r="AB18" i="7"/>
  <c r="AB17" i="7"/>
  <c r="AB31" i="7"/>
  <c r="AB14" i="7"/>
  <c r="AB36" i="7"/>
  <c r="AB11" i="7"/>
  <c r="AB40" i="7"/>
  <c r="AB22" i="7"/>
  <c r="AB5" i="7"/>
  <c r="AB28" i="7"/>
  <c r="AB32" i="7"/>
  <c r="AB10" i="7"/>
  <c r="AB26" i="7"/>
  <c r="AB19" i="7"/>
  <c r="AB41" i="7"/>
  <c r="AB23" i="7"/>
  <c r="AB6" i="7"/>
  <c r="AB37" i="7"/>
  <c r="AB12" i="7"/>
  <c r="AB44" i="7" l="1"/>
  <c r="AA34" i="7" l="1"/>
  <c r="AA8" i="7"/>
  <c r="AA22" i="7"/>
  <c r="AA5" i="7"/>
  <c r="AA43" i="7"/>
  <c r="AA26" i="7"/>
  <c r="AA40" i="7"/>
  <c r="AA10" i="7"/>
  <c r="AA12" i="7"/>
  <c r="AA35" i="7"/>
  <c r="AA17" i="7"/>
  <c r="AA32" i="7"/>
  <c r="AA6" i="7"/>
  <c r="AA37" i="7"/>
  <c r="AA27" i="7"/>
  <c r="AA9" i="7"/>
  <c r="AA23" i="7"/>
  <c r="AA28" i="7"/>
  <c r="AA18" i="7"/>
  <c r="AA41" i="7"/>
  <c r="AA15" i="7"/>
  <c r="AA38" i="7"/>
  <c r="AA20" i="7"/>
  <c r="AA11" i="7"/>
  <c r="AA33" i="7"/>
  <c r="AA7" i="7"/>
  <c r="AA30" i="7"/>
  <c r="AA13" i="7"/>
  <c r="AA36" i="7"/>
  <c r="AA24" i="7"/>
  <c r="AA39" i="7"/>
  <c r="AA21" i="7"/>
  <c r="AA19" i="7"/>
  <c r="AA42" i="7"/>
  <c r="AA16" i="7"/>
  <c r="AA31" i="7"/>
  <c r="AA14" i="7"/>
  <c r="AA44" i="7" l="1"/>
  <c r="Z13" i="7"/>
  <c r="Z43" i="7"/>
  <c r="Z17" i="7"/>
  <c r="Z32" i="7"/>
  <c r="Z10" i="7"/>
  <c r="Z21" i="7"/>
  <c r="Z35" i="7"/>
  <c r="Z41" i="7"/>
  <c r="Z23" i="7"/>
  <c r="Z6" i="7"/>
  <c r="Z36" i="7"/>
  <c r="Z27" i="7"/>
  <c r="Z33" i="7"/>
  <c r="Z15" i="7"/>
  <c r="Z38" i="7"/>
  <c r="Z28" i="7"/>
  <c r="Z18" i="7"/>
  <c r="Z24" i="7"/>
  <c r="Z7" i="7"/>
  <c r="Z19" i="7"/>
  <c r="Z11" i="7"/>
  <c r="Z16" i="7"/>
  <c r="Z14" i="7"/>
  <c r="Z37" i="7"/>
  <c r="Z12" i="7"/>
  <c r="Z42" i="7"/>
  <c r="Z8" i="7"/>
  <c r="Z39" i="7"/>
  <c r="Z9" i="7"/>
  <c r="Z34" i="7"/>
  <c r="Z30" i="7"/>
  <c r="Z31" i="7"/>
  <c r="Z20" i="7"/>
  <c r="Z5" i="7"/>
  <c r="Z26" i="7"/>
  <c r="Z40" i="7"/>
  <c r="Z22" i="7"/>
  <c r="P33" i="7"/>
  <c r="P38" i="7"/>
  <c r="P10" i="7" l="1"/>
  <c r="P27" i="7"/>
  <c r="P14" i="7"/>
  <c r="P21" i="7"/>
  <c r="P36" i="7"/>
  <c r="P26" i="7"/>
  <c r="P41" i="7"/>
  <c r="P9" i="7"/>
  <c r="P35" i="7"/>
  <c r="P8" i="7"/>
  <c r="P30" i="7"/>
  <c r="P5" i="7"/>
  <c r="Z44" i="7"/>
  <c r="P39" i="7"/>
  <c r="P15" i="7"/>
  <c r="P29" i="7"/>
  <c r="P42" i="7"/>
  <c r="P13" i="7"/>
  <c r="P40" i="7"/>
  <c r="P17" i="7"/>
  <c r="P12" i="7"/>
  <c r="P19" i="7"/>
  <c r="P31" i="7"/>
  <c r="P28" i="7"/>
  <c r="P23" i="7"/>
  <c r="P43" i="7"/>
  <c r="P16" i="7"/>
  <c r="P32" i="7"/>
  <c r="P24" i="7"/>
  <c r="P7" i="7"/>
  <c r="P20" i="7"/>
  <c r="P34" i="7"/>
  <c r="P22" i="7"/>
  <c r="P18" i="7"/>
  <c r="P11" i="7"/>
  <c r="P6" i="7"/>
  <c r="P37" i="7"/>
  <c r="R34" i="7"/>
  <c r="R16" i="7"/>
  <c r="R31" i="7"/>
  <c r="R11" i="7"/>
  <c r="R42" i="7"/>
  <c r="R43" i="7"/>
  <c r="R26" i="7"/>
  <c r="R5" i="7"/>
  <c r="R22" i="7"/>
  <c r="R14" i="7"/>
  <c r="R39" i="7"/>
  <c r="R35" i="7"/>
  <c r="R17" i="7"/>
  <c r="R40" i="7"/>
  <c r="R10" i="7"/>
  <c r="R36" i="7"/>
  <c r="R21" i="7"/>
  <c r="R27" i="7"/>
  <c r="R6" i="7"/>
  <c r="R32" i="7"/>
  <c r="R13" i="7"/>
  <c r="R37" i="7"/>
  <c r="R18" i="7"/>
  <c r="R19" i="7"/>
  <c r="R23" i="7"/>
  <c r="R28" i="7"/>
  <c r="R29" i="7"/>
  <c r="R24" i="7"/>
  <c r="R7" i="7"/>
  <c r="R41" i="7"/>
  <c r="R15" i="7"/>
  <c r="R38" i="7"/>
  <c r="R20" i="7"/>
  <c r="R8" i="7"/>
  <c r="R33" i="7"/>
  <c r="R12" i="7"/>
  <c r="R30" i="7"/>
  <c r="R9" i="7"/>
  <c r="Q9" i="7"/>
  <c r="Q32" i="7"/>
  <c r="Q24" i="7"/>
  <c r="Q20" i="7"/>
  <c r="Q11" i="7"/>
  <c r="Q35" i="7"/>
  <c r="Q10" i="7"/>
  <c r="Q28" i="7"/>
  <c r="Q12" i="7"/>
  <c r="Q43" i="7"/>
  <c r="Q14" i="7"/>
  <c r="Q17" i="7"/>
  <c r="Q21" i="7"/>
  <c r="Q7" i="7"/>
  <c r="Q39" i="7"/>
  <c r="Q26" i="7"/>
  <c r="Q13" i="7"/>
  <c r="Q40" i="7"/>
  <c r="Q36" i="7"/>
  <c r="Q33" i="7"/>
  <c r="Q37" i="7"/>
  <c r="Q38" i="7"/>
  <c r="Q22" i="7"/>
  <c r="Q18" i="7"/>
  <c r="Q15" i="7"/>
  <c r="Q8" i="7"/>
  <c r="Q31" i="7"/>
  <c r="Q30" i="7"/>
  <c r="Q41" i="7"/>
  <c r="Q5" i="7"/>
  <c r="Q42" i="7"/>
  <c r="Q34" i="7"/>
  <c r="Q27" i="7"/>
  <c r="Q23" i="7"/>
  <c r="Q19" i="7"/>
  <c r="Q16" i="7"/>
  <c r="Q6" i="7"/>
  <c r="O13" i="7"/>
  <c r="O36" i="7"/>
  <c r="O27" i="7"/>
  <c r="O20" i="7"/>
  <c r="O43" i="7"/>
  <c r="O10" i="7"/>
  <c r="O14" i="7"/>
  <c r="O34" i="7"/>
  <c r="O40" i="7"/>
  <c r="O23" i="7"/>
  <c r="O15" i="7"/>
  <c r="O37" i="7"/>
  <c r="O31" i="7"/>
  <c r="O8" i="7"/>
  <c r="O18" i="7"/>
  <c r="O11" i="7"/>
  <c r="O17" i="7"/>
  <c r="O19" i="7"/>
  <c r="O38" i="7"/>
  <c r="O24" i="7"/>
  <c r="O26" i="7"/>
  <c r="O30" i="7"/>
  <c r="O41" i="7"/>
  <c r="O35" i="7"/>
  <c r="O9" i="7"/>
  <c r="O5" i="7"/>
  <c r="O6" i="7"/>
  <c r="O32" i="7"/>
  <c r="O42" i="7"/>
  <c r="O22" i="7"/>
  <c r="O16" i="7"/>
  <c r="O12" i="7"/>
  <c r="O39" i="7"/>
  <c r="O33" i="7"/>
  <c r="O21" i="7"/>
  <c r="O7" i="7"/>
  <c r="O28" i="7"/>
  <c r="P44" i="7" l="1"/>
  <c r="R44" i="7"/>
  <c r="Q44" i="7"/>
  <c r="O44" i="7"/>
  <c r="V8" i="7" l="1"/>
  <c r="V36" i="7"/>
  <c r="V21" i="7"/>
  <c r="V26" i="7"/>
  <c r="V31" i="7"/>
  <c r="V5" i="7"/>
  <c r="V12" i="7"/>
  <c r="V9" i="7"/>
  <c r="V43" i="7"/>
  <c r="V32" i="7"/>
  <c r="V24" i="7"/>
  <c r="V20" i="7"/>
  <c r="V18" i="7"/>
  <c r="V11" i="7"/>
  <c r="V27" i="7"/>
  <c r="V7" i="7"/>
  <c r="V6" i="7"/>
  <c r="V38" i="7"/>
  <c r="V42" i="7"/>
  <c r="V40" i="7"/>
  <c r="V13" i="7"/>
  <c r="V41" i="7"/>
  <c r="V29" i="7"/>
  <c r="V14" i="7"/>
  <c r="V22" i="7"/>
  <c r="V35" i="7"/>
  <c r="V34" i="7"/>
  <c r="V28" i="7"/>
  <c r="V16" i="7"/>
  <c r="V17" i="7"/>
  <c r="V15" i="7"/>
  <c r="V30" i="7"/>
  <c r="V39" i="7"/>
  <c r="V10" i="7"/>
  <c r="V19" i="7"/>
  <c r="V23" i="7"/>
  <c r="V37" i="7"/>
  <c r="V33" i="7"/>
  <c r="W38" i="7"/>
  <c r="W12" i="7"/>
  <c r="W29" i="7"/>
  <c r="W36" i="7"/>
  <c r="W16" i="7"/>
  <c r="W13" i="7"/>
  <c r="W21" i="7"/>
  <c r="W17" i="7"/>
  <c r="W9" i="7"/>
  <c r="W28" i="7"/>
  <c r="W39" i="7"/>
  <c r="W34" i="7"/>
  <c r="W20" i="7"/>
  <c r="W19" i="7"/>
  <c r="W10" i="7"/>
  <c r="W40" i="7"/>
  <c r="W27" i="7"/>
  <c r="W33" i="7"/>
  <c r="W37" i="7"/>
  <c r="W5" i="7"/>
  <c r="W31" i="7"/>
  <c r="W30" i="7"/>
  <c r="W35" i="7"/>
  <c r="W15" i="7"/>
  <c r="W41" i="7"/>
  <c r="W42" i="7"/>
  <c r="W43" i="7"/>
  <c r="W8" i="7"/>
  <c r="W6" i="7"/>
  <c r="W11" i="7"/>
  <c r="W24" i="7"/>
  <c r="W18" i="7"/>
  <c r="W7" i="7"/>
  <c r="W23" i="7"/>
  <c r="W32" i="7"/>
  <c r="W26" i="7"/>
  <c r="W22" i="7"/>
  <c r="W14" i="7"/>
  <c r="Y6" i="7"/>
  <c r="Y5" i="7"/>
  <c r="Y34" i="7"/>
  <c r="Y13" i="7"/>
  <c r="Y26" i="7"/>
  <c r="Y12" i="7"/>
  <c r="Y42" i="7"/>
  <c r="Y37" i="7"/>
  <c r="Y18" i="7"/>
  <c r="Y8" i="7"/>
  <c r="Y30" i="7"/>
  <c r="Y23" i="7"/>
  <c r="Y11" i="7"/>
  <c r="Y33" i="7"/>
  <c r="Y29" i="7"/>
  <c r="Y17" i="7"/>
  <c r="Y40" i="7"/>
  <c r="Y31" i="7"/>
  <c r="Y43" i="7"/>
  <c r="Y27" i="7"/>
  <c r="Y9" i="7"/>
  <c r="Y39" i="7"/>
  <c r="Y38" i="7"/>
  <c r="Y20" i="7"/>
  <c r="Y16" i="7"/>
  <c r="Y32" i="7"/>
  <c r="Y41" i="7"/>
  <c r="Y28" i="7"/>
  <c r="Y19" i="7"/>
  <c r="Y22" i="7"/>
  <c r="Y21" i="7"/>
  <c r="Y36" i="7"/>
  <c r="Y35" i="7"/>
  <c r="Y15" i="7"/>
  <c r="Y10" i="7"/>
  <c r="Y14" i="7"/>
  <c r="Y7" i="7"/>
  <c r="Y24" i="7"/>
  <c r="V44" i="7" l="1"/>
  <c r="X18" i="7"/>
  <c r="AE18" i="7" s="1"/>
  <c r="X22" i="7"/>
  <c r="AE22" i="7" s="1"/>
  <c r="X33" i="7"/>
  <c r="AE33" i="7" s="1"/>
  <c r="X43" i="7"/>
  <c r="AE43" i="7" s="1"/>
  <c r="X37" i="7"/>
  <c r="AE37" i="7" s="1"/>
  <c r="X28" i="7"/>
  <c r="AE28" i="7" s="1"/>
  <c r="X7" i="7"/>
  <c r="AE7" i="7" s="1"/>
  <c r="X21" i="7"/>
  <c r="AE21" i="7" s="1"/>
  <c r="X13" i="7"/>
  <c r="AE13" i="7" s="1"/>
  <c r="X34" i="7"/>
  <c r="AE34" i="7" s="1"/>
  <c r="X27" i="7"/>
  <c r="AE27" i="7" s="1"/>
  <c r="X32" i="7"/>
  <c r="AE32" i="7" s="1"/>
  <c r="X40" i="7"/>
  <c r="AE40" i="7" s="1"/>
  <c r="X6" i="7"/>
  <c r="AE6" i="7" s="1"/>
  <c r="X11" i="7"/>
  <c r="AE11" i="7" s="1"/>
  <c r="X16" i="7"/>
  <c r="AE16" i="7" s="1"/>
  <c r="X17" i="7"/>
  <c r="AE17" i="7" s="1"/>
  <c r="X31" i="7"/>
  <c r="AE31" i="7" s="1"/>
  <c r="X41" i="7"/>
  <c r="X42" i="7"/>
  <c r="AE42" i="7" s="1"/>
  <c r="X30" i="7"/>
  <c r="AE30" i="7" s="1"/>
  <c r="X14" i="7"/>
  <c r="AE14" i="7" s="1"/>
  <c r="X29" i="7"/>
  <c r="AE29" i="7" s="1"/>
  <c r="X15" i="7"/>
  <c r="AE15" i="7" s="1"/>
  <c r="X23" i="7"/>
  <c r="AE23" i="7" s="1"/>
  <c r="X24" i="7"/>
  <c r="AE24" i="7" s="1"/>
  <c r="X36" i="7"/>
  <c r="AE36" i="7" s="1"/>
  <c r="X39" i="7"/>
  <c r="AE39" i="7" s="1"/>
  <c r="X5" i="7"/>
  <c r="X12" i="7"/>
  <c r="AE12" i="7" s="1"/>
  <c r="X8" i="7"/>
  <c r="AE8" i="7" s="1"/>
  <c r="X10" i="7"/>
  <c r="AE10" i="7" s="1"/>
  <c r="X35" i="7"/>
  <c r="AE35" i="7" s="1"/>
  <c r="X19" i="7"/>
  <c r="AE19" i="7" s="1"/>
  <c r="X9" i="7"/>
  <c r="AE9" i="7" s="1"/>
  <c r="X20" i="7"/>
  <c r="AE20" i="7" s="1"/>
  <c r="X38" i="7"/>
  <c r="AE38" i="7" s="1"/>
  <c r="X26" i="7"/>
  <c r="AE26" i="7" s="1"/>
  <c r="AE41" i="7"/>
  <c r="W44" i="7"/>
  <c r="Y44" i="7"/>
  <c r="X44" i="7" l="1"/>
  <c r="AE5" i="7"/>
  <c r="N43" i="7" l="1"/>
  <c r="N13" i="7"/>
  <c r="N31" i="7"/>
  <c r="N33" i="7"/>
  <c r="N36" i="7"/>
  <c r="N40" i="7"/>
  <c r="N17" i="7"/>
  <c r="N37" i="7"/>
  <c r="N18" i="7"/>
  <c r="N15" i="7"/>
  <c r="N34" i="7"/>
  <c r="N29" i="7"/>
  <c r="N19" i="7"/>
  <c r="N12" i="7"/>
  <c r="N41" i="7"/>
  <c r="N30" i="7"/>
  <c r="N16" i="7"/>
  <c r="N7" i="7"/>
  <c r="N22" i="7"/>
  <c r="N27" i="7"/>
  <c r="N23" i="7"/>
  <c r="N10" i="7"/>
  <c r="N39" i="7"/>
  <c r="N14" i="7"/>
  <c r="N5" i="7"/>
  <c r="N21" i="7"/>
  <c r="N28" i="7"/>
  <c r="N11" i="7"/>
  <c r="N38" i="7"/>
  <c r="N42" i="7"/>
  <c r="N8" i="7"/>
  <c r="N9" i="7"/>
  <c r="N35" i="7"/>
  <c r="N32" i="7"/>
  <c r="N20" i="7"/>
  <c r="N24" i="7"/>
  <c r="N26" i="7"/>
  <c r="N6" i="7"/>
  <c r="N44" i="7" l="1"/>
  <c r="K12" i="7" l="1"/>
  <c r="K22" i="7"/>
  <c r="K19" i="7"/>
  <c r="K20" i="7"/>
  <c r="K24" i="7"/>
  <c r="K8" i="7"/>
  <c r="K26" i="7"/>
  <c r="K17" i="7"/>
  <c r="K13" i="7"/>
  <c r="K40" i="7"/>
  <c r="K11" i="7"/>
  <c r="K37" i="7"/>
  <c r="K15" i="7"/>
  <c r="K21" i="7"/>
  <c r="K35" i="7"/>
  <c r="K31" i="7"/>
  <c r="K9" i="7"/>
  <c r="K42" i="7"/>
  <c r="K28" i="7"/>
  <c r="K41" i="7"/>
  <c r="K23" i="7"/>
  <c r="K27" i="7"/>
  <c r="K29" i="7"/>
  <c r="K39" i="7"/>
  <c r="K5" i="7"/>
  <c r="K7" i="7"/>
  <c r="K38" i="7"/>
  <c r="K6" i="7"/>
  <c r="K10" i="7"/>
  <c r="K30" i="7"/>
  <c r="K18" i="7"/>
  <c r="K33" i="7"/>
  <c r="K32" i="7"/>
  <c r="K43" i="7"/>
  <c r="K14" i="7"/>
  <c r="K34" i="7"/>
  <c r="K16" i="7"/>
  <c r="K36" i="7"/>
  <c r="M22" i="7"/>
  <c r="M15" i="7"/>
  <c r="M39" i="7"/>
  <c r="M13" i="7"/>
  <c r="M19" i="7"/>
  <c r="M27" i="7"/>
  <c r="M16" i="7"/>
  <c r="M14" i="7"/>
  <c r="M38" i="7"/>
  <c r="M21" i="7"/>
  <c r="M35" i="7"/>
  <c r="M24" i="7"/>
  <c r="M36" i="7"/>
  <c r="M7" i="7"/>
  <c r="M40" i="7"/>
  <c r="M30" i="7"/>
  <c r="M5" i="7"/>
  <c r="M9" i="7"/>
  <c r="M41" i="7"/>
  <c r="M34" i="7"/>
  <c r="M28" i="7"/>
  <c r="M12" i="7"/>
  <c r="M17" i="7"/>
  <c r="M31" i="7"/>
  <c r="M33" i="7"/>
  <c r="M6" i="7"/>
  <c r="M32" i="7"/>
  <c r="M8" i="7"/>
  <c r="M18" i="7"/>
  <c r="M20" i="7"/>
  <c r="M43" i="7"/>
  <c r="M10" i="7"/>
  <c r="M42" i="7"/>
  <c r="M29" i="7"/>
  <c r="M23" i="7"/>
  <c r="M26" i="7"/>
  <c r="M11" i="7"/>
  <c r="M37" i="7"/>
  <c r="L7" i="7"/>
  <c r="L38" i="7"/>
  <c r="L26" i="7"/>
  <c r="L27" i="7"/>
  <c r="L30" i="7"/>
  <c r="L39" i="7"/>
  <c r="L23" i="7"/>
  <c r="L5" i="7"/>
  <c r="L37" i="7"/>
  <c r="L32" i="7"/>
  <c r="L12" i="7"/>
  <c r="L20" i="7"/>
  <c r="L41" i="7"/>
  <c r="L29" i="7"/>
  <c r="L33" i="7"/>
  <c r="L35" i="7"/>
  <c r="L21" i="7"/>
  <c r="L36" i="7"/>
  <c r="L8" i="7"/>
  <c r="L43" i="7"/>
  <c r="L31" i="7"/>
  <c r="L6" i="7"/>
  <c r="L9" i="7"/>
  <c r="L22" i="7"/>
  <c r="L19" i="7"/>
  <c r="L13" i="7"/>
  <c r="L24" i="7"/>
  <c r="L16" i="7"/>
  <c r="L11" i="7"/>
  <c r="L10" i="7"/>
  <c r="L28" i="7"/>
  <c r="L18" i="7"/>
  <c r="L34" i="7"/>
  <c r="L14" i="7"/>
  <c r="L42" i="7"/>
  <c r="L40" i="7"/>
  <c r="L17" i="7"/>
  <c r="L15" i="7"/>
  <c r="K44" i="7" l="1"/>
  <c r="M44" i="7"/>
  <c r="T15" i="7"/>
  <c r="T10" i="7"/>
  <c r="T6" i="7"/>
  <c r="T39" i="7"/>
  <c r="AI39" i="7"/>
  <c r="AI17" i="7"/>
  <c r="T17" i="7"/>
  <c r="AI11" i="7"/>
  <c r="T11" i="7"/>
  <c r="T31" i="7"/>
  <c r="T41" i="7"/>
  <c r="T30" i="7"/>
  <c r="AI30" i="7"/>
  <c r="T40" i="7"/>
  <c r="AI40" i="7"/>
  <c r="T16" i="7"/>
  <c r="AI16" i="7"/>
  <c r="T43" i="7"/>
  <c r="AI43" i="7"/>
  <c r="T20" i="7"/>
  <c r="T27" i="7"/>
  <c r="AI27" i="7"/>
  <c r="T42" i="7"/>
  <c r="T24" i="7"/>
  <c r="T8" i="7"/>
  <c r="T12" i="7"/>
  <c r="T26" i="7"/>
  <c r="AI26" i="7"/>
  <c r="T14" i="7"/>
  <c r="AI14" i="7"/>
  <c r="T13" i="7"/>
  <c r="AI13" i="7"/>
  <c r="T32" i="7"/>
  <c r="AI32" i="7"/>
  <c r="T38" i="7"/>
  <c r="AI34" i="7"/>
  <c r="T34" i="7"/>
  <c r="T19" i="7"/>
  <c r="T21" i="7"/>
  <c r="AI37" i="7"/>
  <c r="T37" i="7"/>
  <c r="T7" i="7"/>
  <c r="AI7" i="7"/>
  <c r="AI18" i="7"/>
  <c r="T18" i="7"/>
  <c r="T22" i="7"/>
  <c r="T35" i="7"/>
  <c r="AI35" i="7"/>
  <c r="L44" i="7"/>
  <c r="T5" i="7"/>
  <c r="AI5" i="7" s="1"/>
  <c r="AI28" i="7"/>
  <c r="T28" i="7"/>
  <c r="T9" i="7"/>
  <c r="AI33" i="7"/>
  <c r="T33" i="7"/>
  <c r="T23" i="7"/>
</calcChain>
</file>

<file path=xl/sharedStrings.xml><?xml version="1.0" encoding="utf-8"?>
<sst xmlns="http://schemas.openxmlformats.org/spreadsheetml/2006/main" count="1281" uniqueCount="415">
  <si>
    <t>ВЫПИСКА ИЗ ИТОГОВОГО ПРОТОКОЛА</t>
  </si>
  <si>
    <t>СЁТОКАН - КАТА одиночные мальчики 10 лет</t>
  </si>
  <si>
    <t>Место</t>
  </si>
  <si>
    <t>Фамилия, имя, отчество</t>
  </si>
  <si>
    <t>Субъект РФ</t>
  </si>
  <si>
    <t>Всего:</t>
  </si>
  <si>
    <t>уч.</t>
  </si>
  <si>
    <t>СЁТОКАН - КАТА одиночные мальчики 11 лет</t>
  </si>
  <si>
    <t>СЁТОКАН - КАТА одиночные мальчики 12 лет</t>
  </si>
  <si>
    <t>СЁТОКАН - КАТА одиночные мальчики 13 лет</t>
  </si>
  <si>
    <t>Главный судья соревнований</t>
  </si>
  <si>
    <t>Т.Н. Загидуллин</t>
  </si>
  <si>
    <t>Главный секретарь соревнований</t>
  </si>
  <si>
    <t>Е.Ю. Дементьева</t>
  </si>
  <si>
    <t>СЁТОКАН - КАТА одиночные юноши 14 лет</t>
  </si>
  <si>
    <t>СЁТОКАН - КАТА одиночные юноши 15 лет</t>
  </si>
  <si>
    <t>СЁТОКАН - КАТА одиночные юноши 16-17 лет</t>
  </si>
  <si>
    <t>ком.</t>
  </si>
  <si>
    <t>СЁТОКАН - КУМИТЕ мальчики 12 лет</t>
  </si>
  <si>
    <t>СЁТОКАН - КУМИТЕ мальчики 13 лет</t>
  </si>
  <si>
    <t>СЁТОКАН - КУМИТЕ юноши 14 лет</t>
  </si>
  <si>
    <t>СЁТОКАН - КУМИТЕ юноши 15 лет</t>
  </si>
  <si>
    <t>СЁТОКАН - КУМИТЕ юноши 16-17 лет</t>
  </si>
  <si>
    <t>СЁТОКАН - КАТА одиночные девочки 12 лет</t>
  </si>
  <si>
    <t>СЁТОКАН - КАТА одиночные девочки 13 лет</t>
  </si>
  <si>
    <t>СЁТОКАН - КАТА одиночные девушки 14 лет</t>
  </si>
  <si>
    <t>СЁТОКАН - КАТА одиночные девушки 15 лет</t>
  </si>
  <si>
    <t>СЁТОКАН - КАТА одиночные девушки 16-17 лет</t>
  </si>
  <si>
    <t>СЁТОКАН - КУМИТЕ девочки 12 лет</t>
  </si>
  <si>
    <t>СЁТОКАН - КУМИТЕ девочки 13 лет</t>
  </si>
  <si>
    <t>СЁТОКАН - КУМИТЕ девушки 14 лет</t>
  </si>
  <si>
    <t>СЁТОКАН - КУМИТЕ девушки 15 лет</t>
  </si>
  <si>
    <t>СЁТОКАН - КУМИТЕ девушки 16-17 лет</t>
  </si>
  <si>
    <t>личные</t>
  </si>
  <si>
    <t>командные</t>
  </si>
  <si>
    <t>баллы</t>
  </si>
  <si>
    <t>место</t>
  </si>
  <si>
    <t>АДЫГЕЯ Республика</t>
  </si>
  <si>
    <t>АЛТАЙСКИЙ край</t>
  </si>
  <si>
    <t>АСТРАХАНСКАЯ область</t>
  </si>
  <si>
    <t>БАШКОРТОСТАН Республика</t>
  </si>
  <si>
    <t>ВОРОНЕЖСКАЯ область</t>
  </si>
  <si>
    <t>ИРКУТСКАЯ область</t>
  </si>
  <si>
    <t>КРАСНОДАРСКИЙ край</t>
  </si>
  <si>
    <t>КРАСНОЯРСКИЙ край</t>
  </si>
  <si>
    <t>КРЫМ Республика</t>
  </si>
  <si>
    <t>МОСКВА</t>
  </si>
  <si>
    <t>МОСКОВСКАЯ область</t>
  </si>
  <si>
    <t>НИЖЕГОРОДСКАЯ область</t>
  </si>
  <si>
    <t>ПЕРМСКИЙ край</t>
  </si>
  <si>
    <t>РОСТОВСКАЯ область</t>
  </si>
  <si>
    <t>РЯЗАНСКАЯ область</t>
  </si>
  <si>
    <t>САРАТОВСКАЯ область</t>
  </si>
  <si>
    <t>СТАВРОПОЛЬСКИЙ край</t>
  </si>
  <si>
    <t>ТАТАРСТАН Республика</t>
  </si>
  <si>
    <t>ТВЕРСКАЯ область</t>
  </si>
  <si>
    <t>УДМУРТСКАЯ Республика</t>
  </si>
  <si>
    <t>ЧУВАШСКАЯ Республика</t>
  </si>
  <si>
    <t>ЯМАЛО-НЕНЕЦКИЙ АО</t>
  </si>
  <si>
    <t>АРХАНГЕЛЬСКАЯ область</t>
  </si>
  <si>
    <t>БЕЛГОРОДСКАЯ область</t>
  </si>
  <si>
    <t>№ п/п</t>
  </si>
  <si>
    <t>СЁТОКАН - КАТА одиночные мальчики 8 лет</t>
  </si>
  <si>
    <t>СЁТОКАН - КАТА одиночные мальчики 9 лет</t>
  </si>
  <si>
    <t>СЁТОКАН КУМИТЕ мальчики 8 лет</t>
  </si>
  <si>
    <t>СЁТОКАН КУМИТЕ мальчики 9 лет</t>
  </si>
  <si>
    <t>СЁТОКАН КУМИТЕ мальчики 10 лет</t>
  </si>
  <si>
    <t>СЁТОКАН - КАТА одиночные девочки 8 лет</t>
  </si>
  <si>
    <t>СЁТОКАН - КАТА одиночные девочки 9 лет</t>
  </si>
  <si>
    <t>СЁТОКАН - КАТА одиночные девочки 10 лет</t>
  </si>
  <si>
    <t>СЁТОКАН - КАТА одиночные девочки 11 лет</t>
  </si>
  <si>
    <t>СЁТОКАН КУМИТЕ девочки 8 лет</t>
  </si>
  <si>
    <t>СЁТОКАН КУМИТЕ девочки 9 лет</t>
  </si>
  <si>
    <t>СЁТОКАН КУМИТЕ девочки 10 лет</t>
  </si>
  <si>
    <t>СЁТОКАН - КАТА одиночные юноши 16 лет</t>
  </si>
  <si>
    <t>СЁТОКАН - КАТА - группа юниоры 16-20 лет</t>
  </si>
  <si>
    <t>СЁТОКАН - КАТА одиночные девушки 16 лет</t>
  </si>
  <si>
    <t>СЁТОКАН - КАТА - группа юниорки 16-20 лет</t>
  </si>
  <si>
    <t>СЁТОКАН - КУМИТЕ юноши 16 лет</t>
  </si>
  <si>
    <t>СЁТОКАН - КУМИТЕ девушки 16 лет</t>
  </si>
  <si>
    <t>СЁТОКАН - КУМИТЕ командные юноши 14-15 лет</t>
  </si>
  <si>
    <t>СЁТОКАН - КУМИТЕ командные юноши 16-17 лет</t>
  </si>
  <si>
    <t>СЁТОКАН - КАТА одиночные мужчины</t>
  </si>
  <si>
    <t>СЁТОКАН - КАТА одиночные женщины</t>
  </si>
  <si>
    <t>СЁТОКАН - КУМИТЕ мужчины</t>
  </si>
  <si>
    <t>СЁТОКАН - КУМИТЕ женщины</t>
  </si>
  <si>
    <t>СЁТОКАН - КАТА - группа мужчины</t>
  </si>
  <si>
    <t>СЁТОКАН - КУМИТЕ - командные мужчины</t>
  </si>
  <si>
    <t>СЁТОКАН - КУМИТЕ юниоры 16-20 лет</t>
  </si>
  <si>
    <t>СЁТОКАН - КАТА одиночные юниоры 16-20 лет</t>
  </si>
  <si>
    <t>СЁТОКАН - КАТА одиночные юниорки 16-20 лет</t>
  </si>
  <si>
    <t>СЁТОКАН - КУМИТЕ юниорки 16-20 лет</t>
  </si>
  <si>
    <t>ЮЖНЫЙ</t>
  </si>
  <si>
    <t xml:space="preserve">СИБИРСКИЙ </t>
  </si>
  <si>
    <t>СЕВЕРО-ЗАПАДНЫЙ</t>
  </si>
  <si>
    <t>ПРИВОЛЖСКИЙ</t>
  </si>
  <si>
    <t>ЦЕНТРАЛЬНЫЙ</t>
  </si>
  <si>
    <t>БРЯНСКАЯ область</t>
  </si>
  <si>
    <t>ВЛАДИМИРСКАЯ область</t>
  </si>
  <si>
    <t>ВОЛОГОДСКАЯ область</t>
  </si>
  <si>
    <t>ИВАНОВСКАЯ область</t>
  </si>
  <si>
    <t>ДАЛЬНЕВОСТОЧНЫЙ</t>
  </si>
  <si>
    <t>КАМЧАТСКИЙ край</t>
  </si>
  <si>
    <t>ОРЕНБУРГСКАЯ область</t>
  </si>
  <si>
    <t>ПЕНЗЕНСКАЯ область</t>
  </si>
  <si>
    <t>САМАРСКАЯ область</t>
  </si>
  <si>
    <t>САНКТ-ПЕТЕРБУРГ</t>
  </si>
  <si>
    <t>СМОЛЕНСКАЯ область</t>
  </si>
  <si>
    <t>СЕВЕРО-КАВКАЗСКИЙ</t>
  </si>
  <si>
    <t>ТАМБОВСКАЯ область</t>
  </si>
  <si>
    <t>ТУЛЬСКАЯ область</t>
  </si>
  <si>
    <t>УРАЛЬСКИЙ</t>
  </si>
  <si>
    <t>СЁТОКАН - КАТА - группа мальчики 12-13 лет</t>
  </si>
  <si>
    <t>СЁТОКАН - КУМИТЕ мальчики 11 лет</t>
  </si>
  <si>
    <t>СЁТОКАН - КУМИТЕ девочки 11 лет</t>
  </si>
  <si>
    <t>СЁТОКАН - КУМИТЕ командные мальчики 12-13 лет</t>
  </si>
  <si>
    <t>КАЛМЫКИЯ Республика</t>
  </si>
  <si>
    <t>ОМСКАЯ область</t>
  </si>
  <si>
    <t>общий зачет</t>
  </si>
  <si>
    <t>КОМАНДНЫЙ ЗАЧЕТ
Межрегиональные соревнования, Всероссийские соревнования, Кубок России по Восточному боевому единоборству (спортивная дисциплина Сётокан)</t>
  </si>
  <si>
    <t>Маслаков Валерий Вячеславович</t>
  </si>
  <si>
    <t>Родионов Александр Леонидович</t>
  </si>
  <si>
    <t>Лучихин Даниил Андреевич</t>
  </si>
  <si>
    <t>Корнеев Валентин Александрович</t>
  </si>
  <si>
    <t>Саакян Геворг Лерникович</t>
  </si>
  <si>
    <t>Баранников Леонид Дмитриевич</t>
  </si>
  <si>
    <t>Бахтин Александр Васильевич</t>
  </si>
  <si>
    <t>Вотяков Максим Дмитриевич</t>
  </si>
  <si>
    <t>Габов Максим Андреевич</t>
  </si>
  <si>
    <t>Ерохин Владислав Николаевич</t>
  </si>
  <si>
    <t>Ханецкий Евгений Евгеньевич</t>
  </si>
  <si>
    <t>Субботин Даниил Николаевич</t>
  </si>
  <si>
    <t>Михайлов Сергей Дмитриевич</t>
  </si>
  <si>
    <t>Логачёв Егор Алексеевич</t>
  </si>
  <si>
    <t>Исаев Турал Ильгар оглы</t>
  </si>
  <si>
    <t>Мальцев Виталий Александрович</t>
  </si>
  <si>
    <t>Довнер Матвей Сергеевич</t>
  </si>
  <si>
    <t>Токарев Дмитрий Александрович</t>
  </si>
  <si>
    <t>Носков Андрей Константинович</t>
  </si>
  <si>
    <t>Папалин Никита Алексеевич</t>
  </si>
  <si>
    <t>Елисеев Никита Константинович</t>
  </si>
  <si>
    <t>Шарапов Амир Рустемович</t>
  </si>
  <si>
    <t>Валитов Искандер Амирович</t>
  </si>
  <si>
    <t>Новиков Егор Васильевич</t>
  </si>
  <si>
    <t>Рыков Иван Васильевич</t>
  </si>
  <si>
    <t>Рогачев Дмитрий Алексеевич</t>
  </si>
  <si>
    <t>Дубанов Даниил Валерьевич</t>
  </si>
  <si>
    <t>Сояев Шамиль Саидэхсонович</t>
  </si>
  <si>
    <t>Быков Борис Андреевич</t>
  </si>
  <si>
    <t>Ибатуллин Глеб Алексеевич</t>
  </si>
  <si>
    <t>Корякин Василий Артёмович</t>
  </si>
  <si>
    <t>Мащенко Данила Викторович</t>
  </si>
  <si>
    <t>Чернов Владислав Валентинович</t>
  </si>
  <si>
    <t>Сибирцов Андрей Александрович</t>
  </si>
  <si>
    <t>Леготин Артём Сергеевич</t>
  </si>
  <si>
    <t>Мухамедзянов Артур Рафисович</t>
  </si>
  <si>
    <t>Чернов Максим Павлович</t>
  </si>
  <si>
    <t>Лукашук Анатолий Андреевич</t>
  </si>
  <si>
    <t>Торопов Александр Вадимович</t>
  </si>
  <si>
    <t>Любимов Алексей Сергеевич</t>
  </si>
  <si>
    <t>Потылицын Максим Николаевич</t>
  </si>
  <si>
    <t>Кривощёков Николай Максимович</t>
  </si>
  <si>
    <t>Алексеев Айрат Дамилович</t>
  </si>
  <si>
    <t>Трубчанинов Егор Владимирович</t>
  </si>
  <si>
    <t>Сергеев Данила Андреевич</t>
  </si>
  <si>
    <t>Балахонцев Матвей Евгеньевич</t>
  </si>
  <si>
    <t>Кутяшов Семён Дмитриевич</t>
  </si>
  <si>
    <t>Матросов Олег Владимирович</t>
  </si>
  <si>
    <t>Меркурьев Александр Романович</t>
  </si>
  <si>
    <t>Максимов Александр Евгеньевич</t>
  </si>
  <si>
    <t>Васильев Николай Алексеевич</t>
  </si>
  <si>
    <t>Портнов Тимур Алексеевич</t>
  </si>
  <si>
    <t>Гурьев Роман Алексеевич</t>
  </si>
  <si>
    <t>Гончар Данил Евгеньевич</t>
  </si>
  <si>
    <t>Дудинов Мирослав Александрович</t>
  </si>
  <si>
    <t>Гумуржи Роберт Петрович</t>
  </si>
  <si>
    <t>Кашпуренко Ефим Александрович</t>
  </si>
  <si>
    <t>Устинов Степан Игоревич</t>
  </si>
  <si>
    <t>Устюгов Владислав Сергеевич</t>
  </si>
  <si>
    <t>Ханов Тамирлан Раисович</t>
  </si>
  <si>
    <t>Ревило Даниил Александрович</t>
  </si>
  <si>
    <t>Фатхутдинов Айрат Тимурович</t>
  </si>
  <si>
    <t>Фролов Максим Алексеевич</t>
  </si>
  <si>
    <t>Дабосин Семен Павлович</t>
  </si>
  <si>
    <t>Ефремов Иван Денисович</t>
  </si>
  <si>
    <t>Рябкова Софья Дмитриевна</t>
  </si>
  <si>
    <t>Беляева Анна Александровна</t>
  </si>
  <si>
    <t>Бекбулатова Маргарита Анваровна</t>
  </si>
  <si>
    <t>Боронина Анастасия Сергеевна</t>
  </si>
  <si>
    <t>Решетова Влада Андреевна</t>
  </si>
  <si>
    <t>Гребёнкина Анастасия Юрьевна</t>
  </si>
  <si>
    <t>Русских Мария Денисовна</t>
  </si>
  <si>
    <t>Дементьева Елена Алексеевна</t>
  </si>
  <si>
    <t>Ананьева Диана Игоревна</t>
  </si>
  <si>
    <t>Андреев Андрей Андреевич</t>
  </si>
  <si>
    <t>Потапов Александр Олегович</t>
  </si>
  <si>
    <t>Забусов Павел Викторович</t>
  </si>
  <si>
    <t>Кутляров Михаил Александрович</t>
  </si>
  <si>
    <t>Анашкин Анатолий Федорович</t>
  </si>
  <si>
    <t>Макиев Тамирлан Георгиевич</t>
  </si>
  <si>
    <t>Алфёров Владимир Владимирович</t>
  </si>
  <si>
    <t>Хафизов Рамис Раилевич</t>
  </si>
  <si>
    <t>Гончар Артем Валерьевич</t>
  </si>
  <si>
    <t>Латипов Алмаз Салаватович</t>
  </si>
  <si>
    <t>Гайдай Богдан Алексеевич</t>
  </si>
  <si>
    <t>Кулеев Иван Сергеевич</t>
  </si>
  <si>
    <t>Гаврилов Даниил Денисович</t>
  </si>
  <si>
    <t>Тепляков Ярослав Дмитриевич</t>
  </si>
  <si>
    <t>Хусниев Дамир Ильнарович</t>
  </si>
  <si>
    <t>Хабаху Шамиль Асланович</t>
  </si>
  <si>
    <t>Уджуху Эльдар Вячеславович</t>
  </si>
  <si>
    <t>Ахтаов Дамир Амбиевич</t>
  </si>
  <si>
    <t>Рудь Александр Сергеевич</t>
  </si>
  <si>
    <t>Асадуллаев Эльмин Эйнулла оглы</t>
  </si>
  <si>
    <t>Рагимов Самир Фарман оглы</t>
  </si>
  <si>
    <t>Амелин Сергей Александрович</t>
  </si>
  <si>
    <t>Жужгов Вячеслав Александрович</t>
  </si>
  <si>
    <t>Пухарев Данил Сергеевич</t>
  </si>
  <si>
    <t>Солдатов Константин Владимирович</t>
  </si>
  <si>
    <t>Сояев Тимур Саидэхсонович</t>
  </si>
  <si>
    <t>Фаизов Руслан Юрьевич</t>
  </si>
  <si>
    <t>Селезнев Даниил Игоревич</t>
  </si>
  <si>
    <t>Шарафеев Марат Ралифович</t>
  </si>
  <si>
    <t>Сторожев Андрей Алексеевич</t>
  </si>
  <si>
    <t>Хакимуллин Ранель Камилевич</t>
  </si>
  <si>
    <t>Улесов Егор Алексеевич</t>
  </si>
  <si>
    <t>Карабельников Антон Русланович</t>
  </si>
  <si>
    <t>Коваленко Захар Александрович</t>
  </si>
  <si>
    <t>Куклин Матвей Михайлович</t>
  </si>
  <si>
    <t>Ешметьев Виктор Александрович</t>
  </si>
  <si>
    <t>Шарапов Тимур Рустемович</t>
  </si>
  <si>
    <t>Петров Илья Юрьевич</t>
  </si>
  <si>
    <t>Папалина Варвара Алексеевна</t>
  </si>
  <si>
    <t>Сокова Александра Сергеевна</t>
  </si>
  <si>
    <t>Петрова Евдокия Вадимовна</t>
  </si>
  <si>
    <t>Смирнова София Павловна</t>
  </si>
  <si>
    <t>Брагина Арина Сергеевна</t>
  </si>
  <si>
    <t>Курышова Арина Михайловна</t>
  </si>
  <si>
    <t>Кирьянова Злата Александровна</t>
  </si>
  <si>
    <t>Звонова Дарья Владимировна</t>
  </si>
  <si>
    <t>Макиев Азамат Георгиевич</t>
  </si>
  <si>
    <t>Ефимов Дмирий Сергеевич</t>
  </si>
  <si>
    <t>Гибадулин Тимур Альбертович</t>
  </si>
  <si>
    <t>Минвалеев Муса Фарходович</t>
  </si>
  <si>
    <t>Козлов Арсений Алексеевич</t>
  </si>
  <si>
    <t>Сатарин Савелий Владимирович</t>
  </si>
  <si>
    <t>Гайдай Растислав Алексеевич</t>
  </si>
  <si>
    <t>Ганиев Данил Рамилевич</t>
  </si>
  <si>
    <t>Ледюков Роман Алексеевич</t>
  </si>
  <si>
    <t>Абдуллин Амир Муратович</t>
  </si>
  <si>
    <t>Боровков Андрей Павлович</t>
  </si>
  <si>
    <t>Фадин Дмитрий Эдуардович</t>
  </si>
  <si>
    <t>Теодоракис София Александровна</t>
  </si>
  <si>
    <t>Зеленина Полина Александровна</t>
  </si>
  <si>
    <t>Хакимова Сабина Руслановна</t>
  </si>
  <si>
    <t>Сабирзянова Рузана Айдаровна</t>
  </si>
  <si>
    <t>Игнатенко Екатерина Сергеевна</t>
  </si>
  <si>
    <t>Плисова Арина Андреевна</t>
  </si>
  <si>
    <t>Науменко Мария Александровна</t>
  </si>
  <si>
    <t>Васько Ярослава Александровна</t>
  </si>
  <si>
    <t>Авдеева Анна Сергеевна</t>
  </si>
  <si>
    <t>Ягодкина Карина Сергеевна</t>
  </si>
  <si>
    <t>Рябкова Анна Дмитриевна</t>
  </si>
  <si>
    <t>Дегтярев Егор Альбертович</t>
  </si>
  <si>
    <t>Гумаров Амир Аскарович</t>
  </si>
  <si>
    <t>Синякин Евгений Вячеславович</t>
  </si>
  <si>
    <t>Губин Иван Иванович</t>
  </si>
  <si>
    <t>Жуков Артём Эдуардович</t>
  </si>
  <si>
    <t>Храмков Тимофей Витальевич</t>
  </si>
  <si>
    <t>Глазков Демьян Артёмович</t>
  </si>
  <si>
    <t>Елисеев Егор Константинович</t>
  </si>
  <si>
    <t>Николаев Тимур Вадимович</t>
  </si>
  <si>
    <t>Белостоцкий Андрей Андреевич</t>
  </si>
  <si>
    <t>Владимиров Роман Александрович</t>
  </si>
  <si>
    <t>Седов Константин Евгеньевич</t>
  </si>
  <si>
    <t>Оловягин Илья Дмитриевич</t>
  </si>
  <si>
    <t>Чепегин Алексей Дмитриевич</t>
  </si>
  <si>
    <t>Латкин Иван Александрович</t>
  </si>
  <si>
    <t>Токарев Даниил Денисович</t>
  </si>
  <si>
    <t>Дивин Вадим Игоревич</t>
  </si>
  <si>
    <t>Паньков Георгий Станиславович</t>
  </si>
  <si>
    <t>Фазлы Тимофей Генадьевич</t>
  </si>
  <si>
    <t>Костюков Владислав Сергеевич</t>
  </si>
  <si>
    <t>Беловощев Никита Александрович</t>
  </si>
  <si>
    <t>Пахомов Даниил Романович</t>
  </si>
  <si>
    <t>Спирина Алена Александровна</t>
  </si>
  <si>
    <t>Вишнякова Татьяна Владимировна</t>
  </si>
  <si>
    <t>Иванова Дарья Николаевна</t>
  </si>
  <si>
    <t>Чмырёва София Дмитриевна</t>
  </si>
  <si>
    <t>Инькова Милана Валерьевна</t>
  </si>
  <si>
    <t>Чистова Екатерина Романовна</t>
  </si>
  <si>
    <t>Темралиева Айнель Абатовна</t>
  </si>
  <si>
    <t>Алексеева София Александровна</t>
  </si>
  <si>
    <t>Иванова Виктория Викторовна</t>
  </si>
  <si>
    <t>Бекбулатова Алина Анваровна</t>
  </si>
  <si>
    <t>Стерхова Арина Сергеевна</t>
  </si>
  <si>
    <t>Алымова Дарья Викторовна</t>
  </si>
  <si>
    <t>Шилкова Екатерина Александровна</t>
  </si>
  <si>
    <t>Наговицына Полина Сергеевна</t>
  </si>
  <si>
    <t>Сивкова Кира Павловна</t>
  </si>
  <si>
    <t>Баткова Анна Станиславовна</t>
  </si>
  <si>
    <t>Дрокина Варвара Витальевна</t>
  </si>
  <si>
    <t>Сорочан Полли Дмитриевна</t>
  </si>
  <si>
    <t>Корепанова Диана Александровна</t>
  </si>
  <si>
    <t>Мурашова Мария Александровна</t>
  </si>
  <si>
    <t>Бобуркова Кристина Александровна</t>
  </si>
  <si>
    <t>Пальчикова Диана Андреевна</t>
  </si>
  <si>
    <t>Райкова Анастасия Александровна</t>
  </si>
  <si>
    <t>УДМУРТСКАЯ Республика-1</t>
  </si>
  <si>
    <t>УДМУРТСКАЯ Республика-2</t>
  </si>
  <si>
    <t>ПЕРМСКИЙ край-1</t>
  </si>
  <si>
    <t>ПЕРМСКИЙ край-2</t>
  </si>
  <si>
    <t>ТАТАРСТАН Республика-1</t>
  </si>
  <si>
    <t>Смоляков Александр Алексеевич</t>
  </si>
  <si>
    <t>Дыба Егор Андреевич</t>
  </si>
  <si>
    <t>Мальцев Тимофей Александрович</t>
  </si>
  <si>
    <t>Друсинов Денис Вадимович</t>
  </si>
  <si>
    <t>Ролдугин Савелий Сергеевич</t>
  </si>
  <si>
    <t>Меркурьев Егор Алексеевич</t>
  </si>
  <si>
    <t>Широков Денис Алексеевич</t>
  </si>
  <si>
    <t>Гафаров Амиль Гадирович</t>
  </si>
  <si>
    <t>Морухин Роман Максимович</t>
  </si>
  <si>
    <t>Шаипов Тимур Бисланович</t>
  </si>
  <si>
    <t>Рашмаджян Артём Григорович</t>
  </si>
  <si>
    <t>Смоленцев Илья Егорович</t>
  </si>
  <si>
    <t>Гришин Степан Владимирович</t>
  </si>
  <si>
    <t>Трофименко Андрей Александрович</t>
  </si>
  <si>
    <t>Боборыкин Данила Эдуардович</t>
  </si>
  <si>
    <t>Войтович Данила Алексеевич</t>
  </si>
  <si>
    <t>Фомиряков Виктор Андреевич</t>
  </si>
  <si>
    <t>Коваленко Ангелина Игоревна</t>
  </si>
  <si>
    <t>Гущина Алина Максимовна</t>
  </si>
  <si>
    <t>Акимова Кира Ивановна</t>
  </si>
  <si>
    <t>Муратова Ариадна Олеговна</t>
  </si>
  <si>
    <t>Намазбаева Радмилла Радмировна</t>
  </si>
  <si>
    <t>Сазонова Вероника Николаевна</t>
  </si>
  <si>
    <t>Косарева Майя Ильинична</t>
  </si>
  <si>
    <t>Исалиева Элина Русланбековна</t>
  </si>
  <si>
    <t>Шмуль Валерия Евгеньевна</t>
  </si>
  <si>
    <t>Анашкина Алина Фёдоровна</t>
  </si>
  <si>
    <t>Штахова Лиана Витальевна</t>
  </si>
  <si>
    <t>Спиридонова Кристина Дмитриевна</t>
  </si>
  <si>
    <t>Шедова Анастасия Артуровна</t>
  </si>
  <si>
    <t>Лелькова Евгения Алексеевна</t>
  </si>
  <si>
    <t>Афанасьева Вера Евгеньевна</t>
  </si>
  <si>
    <t>Попова Анастасия Викторовна</t>
  </si>
  <si>
    <t>Короткая Лилия Алексеевна</t>
  </si>
  <si>
    <t>Паламарчук Екатерина Александровна</t>
  </si>
  <si>
    <t>Мерзлякова Виктория Игоревна</t>
  </si>
  <si>
    <t>Цыганкова Инесса Константиновна</t>
  </si>
  <si>
    <t>Филатова Александра Романовна</t>
  </si>
  <si>
    <t>Прусова Ника Викторовна</t>
  </si>
  <si>
    <t>Черниенко Магдалина Вячеславовна</t>
  </si>
  <si>
    <t>Зверева Александра Александровна</t>
  </si>
  <si>
    <t>Заидов Афсан Захид оглы</t>
  </si>
  <si>
    <t>Кирьянов Станислав Борисович</t>
  </si>
  <si>
    <t>Сергеева Алла Дмитриевна</t>
  </si>
  <si>
    <t>Буторина Вероника Сергеевна</t>
  </si>
  <si>
    <t>НОВОСИБИРСКАЯ область</t>
  </si>
  <si>
    <t>Шакирова Алина Рахметовна</t>
  </si>
  <si>
    <t>Шарафиева Каролина Эдуардовна</t>
  </si>
  <si>
    <t>5</t>
  </si>
  <si>
    <t>12</t>
  </si>
  <si>
    <t>13</t>
  </si>
  <si>
    <t>субъект РФ</t>
  </si>
  <si>
    <t>6-8</t>
  </si>
  <si>
    <t>9-11</t>
  </si>
  <si>
    <t>14-15</t>
  </si>
  <si>
    <t>16-39</t>
  </si>
  <si>
    <t>22-23</t>
  </si>
  <si>
    <t>23-24</t>
  </si>
  <si>
    <t>15-16</t>
  </si>
  <si>
    <t>24-25</t>
  </si>
  <si>
    <t>26-39</t>
  </si>
  <si>
    <t>3-4</t>
  </si>
  <si>
    <t>6</t>
  </si>
  <si>
    <t>7</t>
  </si>
  <si>
    <t>8-12</t>
  </si>
  <si>
    <t>14-39</t>
  </si>
  <si>
    <t>9-12</t>
  </si>
  <si>
    <t>медали</t>
  </si>
  <si>
    <t>0-1-3-0 = 4</t>
  </si>
  <si>
    <t>2-1-2-0 = 5</t>
  </si>
  <si>
    <t>2-2-5-1 = 10</t>
  </si>
  <si>
    <t>0-1-0-0 = 1</t>
  </si>
  <si>
    <t>0-0-0-0 = 0</t>
  </si>
  <si>
    <t>1-2-3-1 = 7</t>
  </si>
  <si>
    <t>2-3-5-0 = 10</t>
  </si>
  <si>
    <t>0-2-0-0 = 2</t>
  </si>
  <si>
    <t>1-2-0-1 = 4</t>
  </si>
  <si>
    <t>0-1-0-1 = 2</t>
  </si>
  <si>
    <t>0-0-2-0 = 2</t>
  </si>
  <si>
    <t>25-26</t>
  </si>
  <si>
    <t>5-1-5-1- = 12</t>
  </si>
  <si>
    <t>1-1-1-0 = 3</t>
  </si>
  <si>
    <t>4-7-3-4 = 18</t>
  </si>
  <si>
    <t>2-0-7-1 = 10</t>
  </si>
  <si>
    <t>1-0-0-0 = 1</t>
  </si>
  <si>
    <t>26-27</t>
  </si>
  <si>
    <t>0-0-0-1 = 1</t>
  </si>
  <si>
    <t>1-1-2-1 = 5</t>
  </si>
  <si>
    <t>27-29</t>
  </si>
  <si>
    <t>3-1-4-2 = 10</t>
  </si>
  <si>
    <t>8-4-8-0 = 20</t>
  </si>
  <si>
    <t>1-3-0-0 = 4</t>
  </si>
  <si>
    <t>2-7-10-4 = 23</t>
  </si>
  <si>
    <t>7-5-5-4 = 21</t>
  </si>
  <si>
    <t>3-1-3-0 = 7</t>
  </si>
  <si>
    <t>1-3-5-0 = 9</t>
  </si>
  <si>
    <t>Кубок России</t>
  </si>
  <si>
    <t>Всероссийские соревнования</t>
  </si>
  <si>
    <t>Межрегиональные соревнования МОО "USKO"</t>
  </si>
  <si>
    <t>28-29</t>
  </si>
  <si>
    <t>30-39</t>
  </si>
  <si>
    <r>
      <rPr>
        <b/>
        <sz val="12"/>
        <color rgb="FFFF0000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>-</t>
    </r>
    <r>
      <rPr>
        <b/>
        <sz val="12"/>
        <color rgb="FFFF0000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-</t>
    </r>
    <r>
      <rPr>
        <sz val="12"/>
        <color rgb="FFFF0000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 xml:space="preserve">-1 = </t>
    </r>
    <r>
      <rPr>
        <b/>
        <sz val="12"/>
        <color rgb="FFFF0000"/>
        <rFont val="Times New Roman"/>
        <family val="1"/>
        <charset val="204"/>
      </rPr>
      <t>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</si>
</sst>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61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1A8A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2FE8F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</cellStyleXfs>
  <cellXfs count="275">
    <xf numFmtId="0" fontId="0" fillId="0" borderId="0" xfId="0"/>
    <xf numFmtId="0" fontId="1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0" xfId="1" applyFont="1" applyBorder="1" applyAlignment="1"/>
    <xf numFmtId="0" fontId="3" fillId="0" borderId="0" xfId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5" fillId="0" borderId="7" xfId="0" applyFont="1" applyBorder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0" xfId="0" applyFont="1"/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6" fillId="0" borderId="0" xfId="0" applyFont="1" applyAlignment="1">
      <alignment horizontal="center" readingOrder="1"/>
    </xf>
    <xf numFmtId="0" fontId="16" fillId="0" borderId="0" xfId="0" applyFont="1"/>
    <xf numFmtId="0" fontId="17" fillId="0" borderId="0" xfId="0" applyFont="1" applyAlignment="1">
      <alignment horizontal="left" readingOrder="1"/>
    </xf>
    <xf numFmtId="0" fontId="15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1" xfId="0" applyFont="1" applyBorder="1"/>
    <xf numFmtId="0" fontId="15" fillId="0" borderId="4" xfId="0" applyFont="1" applyBorder="1"/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24" xfId="0" applyFont="1" applyBorder="1"/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2" fillId="0" borderId="0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10" borderId="37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49" fontId="13" fillId="0" borderId="13" xfId="0" applyNumberFormat="1" applyFont="1" applyBorder="1" applyAlignment="1">
      <alignment horizontal="left"/>
    </xf>
    <xf numFmtId="49" fontId="15" fillId="14" borderId="22" xfId="0" applyNumberFormat="1" applyFont="1" applyFill="1" applyBorder="1" applyAlignment="1">
      <alignment horizontal="left"/>
    </xf>
    <xf numFmtId="49" fontId="13" fillId="0" borderId="22" xfId="0" applyNumberFormat="1" applyFont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Alignment="1">
      <alignment horizontal="left"/>
    </xf>
    <xf numFmtId="49" fontId="13" fillId="0" borderId="23" xfId="0" applyNumberFormat="1" applyFont="1" applyBorder="1" applyAlignment="1">
      <alignment horizontal="left"/>
    </xf>
    <xf numFmtId="0" fontId="13" fillId="0" borderId="12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1" xfId="0" applyFont="1" applyFill="1" applyBorder="1"/>
    <xf numFmtId="0" fontId="13" fillId="0" borderId="2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Border="1"/>
    <xf numFmtId="0" fontId="13" fillId="0" borderId="23" xfId="0" applyFont="1" applyFill="1" applyBorder="1"/>
    <xf numFmtId="0" fontId="15" fillId="10" borderId="23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49" fontId="15" fillId="10" borderId="22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49" fontId="15" fillId="8" borderId="22" xfId="0" applyNumberFormat="1" applyFont="1" applyFill="1" applyBorder="1" applyAlignment="1">
      <alignment horizontal="left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3" fillId="11" borderId="4" xfId="4" applyFont="1" applyFill="1" applyBorder="1" applyAlignment="1">
      <alignment horizontal="center"/>
    </xf>
    <xf numFmtId="0" fontId="3" fillId="11" borderId="3" xfId="4" applyFont="1" applyFill="1" applyBorder="1" applyAlignment="1">
      <alignment horizontal="center"/>
    </xf>
    <xf numFmtId="0" fontId="3" fillId="15" borderId="4" xfId="4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3" fillId="11" borderId="23" xfId="4" applyFont="1" applyFill="1" applyBorder="1" applyAlignment="1">
      <alignment horizontal="center"/>
    </xf>
    <xf numFmtId="0" fontId="3" fillId="15" borderId="3" xfId="4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/>
    </xf>
    <xf numFmtId="0" fontId="13" fillId="11" borderId="6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3" fillId="17" borderId="3" xfId="7" applyFont="1" applyFill="1" applyBorder="1" applyAlignment="1">
      <alignment horizontal="center" vertical="center"/>
    </xf>
    <xf numFmtId="0" fontId="3" fillId="17" borderId="4" xfId="7" applyFont="1" applyFill="1" applyBorder="1" applyAlignment="1">
      <alignment horizontal="center" vertical="center"/>
    </xf>
    <xf numFmtId="0" fontId="3" fillId="17" borderId="32" xfId="7" applyFont="1" applyFill="1" applyBorder="1" applyAlignment="1">
      <alignment horizontal="center" vertical="center"/>
    </xf>
    <xf numFmtId="0" fontId="3" fillId="18" borderId="3" xfId="3" applyFont="1" applyFill="1" applyBorder="1" applyAlignment="1">
      <alignment horizontal="center"/>
    </xf>
    <xf numFmtId="0" fontId="3" fillId="18" borderId="4" xfId="3" applyFont="1" applyFill="1" applyBorder="1" applyAlignment="1">
      <alignment horizontal="center"/>
    </xf>
    <xf numFmtId="0" fontId="3" fillId="18" borderId="23" xfId="3" applyFont="1" applyFill="1" applyBorder="1" applyAlignment="1">
      <alignment horizontal="center"/>
    </xf>
    <xf numFmtId="0" fontId="3" fillId="19" borderId="3" xfId="4" applyFont="1" applyFill="1" applyBorder="1" applyAlignment="1">
      <alignment horizontal="center"/>
    </xf>
    <xf numFmtId="0" fontId="3" fillId="19" borderId="4" xfId="4" applyFont="1" applyFill="1" applyBorder="1" applyAlignment="1">
      <alignment horizontal="center"/>
    </xf>
    <xf numFmtId="0" fontId="13" fillId="12" borderId="4" xfId="0" applyFont="1" applyFill="1" applyBorder="1" applyAlignment="1">
      <alignment horizontal="center"/>
    </xf>
    <xf numFmtId="0" fontId="13" fillId="13" borderId="22" xfId="0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5" fillId="10" borderId="13" xfId="0" applyFont="1" applyFill="1" applyBorder="1" applyAlignment="1">
      <alignment horizontal="left" vertical="center"/>
    </xf>
    <xf numFmtId="0" fontId="15" fillId="10" borderId="22" xfId="0" applyFont="1" applyFill="1" applyBorder="1" applyAlignment="1">
      <alignment horizontal="left" vertical="center"/>
    </xf>
    <xf numFmtId="0" fontId="3" fillId="10" borderId="5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left" vertical="center"/>
    </xf>
    <xf numFmtId="0" fontId="3" fillId="10" borderId="2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left" vertical="center"/>
    </xf>
    <xf numFmtId="0" fontId="3" fillId="10" borderId="3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left"/>
    </xf>
    <xf numFmtId="0" fontId="8" fillId="14" borderId="21" xfId="0" applyFont="1" applyFill="1" applyBorder="1" applyAlignment="1">
      <alignment horizontal="left" vertical="center"/>
    </xf>
    <xf numFmtId="0" fontId="8" fillId="14" borderId="43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8" fillId="8" borderId="21" xfId="0" applyFont="1" applyFill="1" applyBorder="1" applyAlignment="1">
      <alignment horizontal="left" vertical="center"/>
    </xf>
    <xf numFmtId="0" fontId="8" fillId="14" borderId="32" xfId="0" applyFont="1" applyFill="1" applyBorder="1" applyAlignment="1">
      <alignment horizontal="left"/>
    </xf>
    <xf numFmtId="49" fontId="15" fillId="14" borderId="43" xfId="0" applyNumberFormat="1" applyFont="1" applyFill="1" applyBorder="1" applyAlignment="1">
      <alignment horizontal="left" vertical="center"/>
    </xf>
    <xf numFmtId="49" fontId="15" fillId="14" borderId="21" xfId="0" applyNumberFormat="1" applyFont="1" applyFill="1" applyBorder="1" applyAlignment="1">
      <alignment horizontal="left" vertical="center"/>
    </xf>
    <xf numFmtId="49" fontId="15" fillId="8" borderId="21" xfId="0" applyNumberFormat="1" applyFont="1" applyFill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/>
    </xf>
    <xf numFmtId="49" fontId="15" fillId="10" borderId="43" xfId="0" applyNumberFormat="1" applyFont="1" applyFill="1" applyBorder="1" applyAlignment="1">
      <alignment horizontal="left" vertical="center"/>
    </xf>
    <xf numFmtId="49" fontId="15" fillId="10" borderId="21" xfId="0" applyNumberFormat="1" applyFont="1" applyFill="1" applyBorder="1" applyAlignment="1">
      <alignment horizontal="left" vertical="center"/>
    </xf>
    <xf numFmtId="49" fontId="13" fillId="0" borderId="32" xfId="0" applyNumberFormat="1" applyFont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0" fontId="15" fillId="14" borderId="46" xfId="0" applyFont="1" applyFill="1" applyBorder="1" applyAlignment="1">
      <alignment horizontal="left" vertical="center"/>
    </xf>
    <xf numFmtId="0" fontId="15" fillId="14" borderId="45" xfId="0" applyFont="1" applyFill="1" applyBorder="1" applyAlignment="1">
      <alignment horizontal="left" vertical="center"/>
    </xf>
    <xf numFmtId="0" fontId="8" fillId="14" borderId="46" xfId="0" applyFont="1" applyFill="1" applyBorder="1" applyAlignment="1">
      <alignment horizontal="left" vertical="center"/>
    </xf>
    <xf numFmtId="49" fontId="13" fillId="14" borderId="30" xfId="0" applyNumberFormat="1" applyFont="1" applyFill="1" applyBorder="1" applyAlignment="1">
      <alignment horizontal="left" vertical="center"/>
    </xf>
    <xf numFmtId="49" fontId="13" fillId="14" borderId="2" xfId="0" applyNumberFormat="1" applyFont="1" applyFill="1" applyBorder="1" applyAlignment="1">
      <alignment horizontal="left" vertical="center"/>
    </xf>
    <xf numFmtId="0" fontId="15" fillId="0" borderId="0" xfId="0" applyFont="1" applyFill="1"/>
    <xf numFmtId="0" fontId="15" fillId="17" borderId="7" xfId="0" applyFont="1" applyFill="1" applyBorder="1" applyAlignment="1">
      <alignment horizontal="center"/>
    </xf>
    <xf numFmtId="0" fontId="15" fillId="17" borderId="8" xfId="0" applyFont="1" applyFill="1" applyBorder="1" applyAlignment="1">
      <alignment horizontal="center"/>
    </xf>
    <xf numFmtId="0" fontId="15" fillId="17" borderId="9" xfId="0" applyFont="1" applyFill="1" applyBorder="1" applyAlignment="1">
      <alignment horizontal="center"/>
    </xf>
    <xf numFmtId="0" fontId="15" fillId="17" borderId="4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/>
    <xf numFmtId="49" fontId="13" fillId="14" borderId="3" xfId="0" applyNumberFormat="1" applyFont="1" applyFill="1" applyBorder="1" applyAlignment="1">
      <alignment horizontal="left" vertical="center"/>
    </xf>
    <xf numFmtId="0" fontId="15" fillId="14" borderId="48" xfId="0" applyFont="1" applyFill="1" applyBorder="1" applyAlignment="1">
      <alignment horizontal="left"/>
    </xf>
    <xf numFmtId="0" fontId="13" fillId="0" borderId="22" xfId="0" applyFont="1" applyBorder="1" applyAlignment="1">
      <alignment horizontal="left" vertical="center"/>
    </xf>
    <xf numFmtId="0" fontId="18" fillId="12" borderId="1" xfId="0" applyFont="1" applyFill="1" applyBorder="1" applyAlignment="1">
      <alignment horizontal="center" vertical="center"/>
    </xf>
    <xf numFmtId="0" fontId="18" fillId="8" borderId="37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left" vertical="center"/>
    </xf>
    <xf numFmtId="0" fontId="18" fillId="11" borderId="1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left" vertical="center"/>
    </xf>
    <xf numFmtId="0" fontId="18" fillId="8" borderId="46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2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3" fillId="9" borderId="30" xfId="0" applyFont="1" applyFill="1" applyBorder="1" applyAlignment="1">
      <alignment horizontal="center" wrapText="1"/>
    </xf>
    <xf numFmtId="0" fontId="13" fillId="9" borderId="3" xfId="0" applyFont="1" applyFill="1" applyBorder="1" applyAlignment="1">
      <alignment horizontal="center" wrapText="1"/>
    </xf>
    <xf numFmtId="0" fontId="12" fillId="2" borderId="0" xfId="2" applyFont="1" applyBorder="1" applyAlignment="1">
      <alignment horizontal="center" vertical="center" wrapText="1"/>
    </xf>
    <xf numFmtId="0" fontId="3" fillId="18" borderId="26" xfId="3" applyFont="1" applyFill="1" applyBorder="1" applyAlignment="1">
      <alignment horizontal="center"/>
    </xf>
    <xf numFmtId="0" fontId="3" fillId="18" borderId="40" xfId="3" applyFont="1" applyFill="1" applyBorder="1" applyAlignment="1">
      <alignment horizontal="center"/>
    </xf>
    <xf numFmtId="0" fontId="3" fillId="18" borderId="46" xfId="3" applyFont="1" applyFill="1" applyBorder="1" applyAlignment="1">
      <alignment horizontal="center"/>
    </xf>
    <xf numFmtId="0" fontId="3" fillId="19" borderId="26" xfId="4" applyFont="1" applyFill="1" applyBorder="1" applyAlignment="1">
      <alignment horizontal="center"/>
    </xf>
    <xf numFmtId="0" fontId="3" fillId="19" borderId="40" xfId="4" applyFont="1" applyFill="1" applyBorder="1" applyAlignment="1">
      <alignment horizontal="center"/>
    </xf>
    <xf numFmtId="0" fontId="3" fillId="19" borderId="37" xfId="4" applyFont="1" applyFill="1" applyBorder="1" applyAlignment="1">
      <alignment horizontal="center"/>
    </xf>
    <xf numFmtId="0" fontId="3" fillId="9" borderId="31" xfId="7" applyFont="1" applyFill="1" applyBorder="1" applyAlignment="1">
      <alignment horizontal="center" vertical="center"/>
    </xf>
    <xf numFmtId="0" fontId="3" fillId="9" borderId="23" xfId="7" applyFont="1" applyFill="1" applyBorder="1" applyAlignment="1">
      <alignment horizontal="center" vertical="center"/>
    </xf>
    <xf numFmtId="0" fontId="13" fillId="10" borderId="2" xfId="6" applyFont="1" applyFill="1" applyBorder="1" applyAlignment="1">
      <alignment horizontal="center" vertical="center"/>
    </xf>
    <xf numFmtId="0" fontId="13" fillId="10" borderId="3" xfId="6" applyFont="1" applyFill="1" applyBorder="1" applyAlignment="1">
      <alignment horizontal="center" vertical="center"/>
    </xf>
    <xf numFmtId="0" fontId="13" fillId="10" borderId="22" xfId="5" applyFont="1" applyFill="1" applyBorder="1" applyAlignment="1">
      <alignment horizontal="center" vertical="center"/>
    </xf>
    <xf numFmtId="0" fontId="13" fillId="10" borderId="23" xfId="5" applyFont="1" applyFill="1" applyBorder="1" applyAlignment="1">
      <alignment horizontal="center" vertical="center"/>
    </xf>
    <xf numFmtId="0" fontId="3" fillId="17" borderId="26" xfId="7" applyFont="1" applyFill="1" applyBorder="1" applyAlignment="1">
      <alignment horizontal="center" vertical="center"/>
    </xf>
    <xf numFmtId="0" fontId="3" fillId="17" borderId="40" xfId="7" applyFont="1" applyFill="1" applyBorder="1" applyAlignment="1">
      <alignment horizontal="center" vertical="center"/>
    </xf>
    <xf numFmtId="0" fontId="3" fillId="11" borderId="26" xfId="4" applyFont="1" applyFill="1" applyBorder="1" applyAlignment="1">
      <alignment horizontal="center"/>
    </xf>
    <xf numFmtId="0" fontId="3" fillId="11" borderId="40" xfId="4" applyFont="1" applyFill="1" applyBorder="1" applyAlignment="1">
      <alignment horizontal="center"/>
    </xf>
    <xf numFmtId="0" fontId="3" fillId="11" borderId="46" xfId="4" applyFont="1" applyFill="1" applyBorder="1" applyAlignment="1">
      <alignment horizontal="center"/>
    </xf>
    <xf numFmtId="0" fontId="3" fillId="15" borderId="26" xfId="4" applyFont="1" applyFill="1" applyBorder="1" applyAlignment="1">
      <alignment horizontal="center"/>
    </xf>
    <xf numFmtId="0" fontId="3" fillId="15" borderId="40" xfId="4" applyFont="1" applyFill="1" applyBorder="1" applyAlignment="1">
      <alignment horizontal="center"/>
    </xf>
    <xf numFmtId="0" fontId="3" fillId="15" borderId="37" xfId="4" applyFont="1" applyFill="1" applyBorder="1" applyAlignment="1">
      <alignment horizontal="center"/>
    </xf>
    <xf numFmtId="0" fontId="3" fillId="10" borderId="41" xfId="7" applyFont="1" applyFill="1" applyBorder="1" applyAlignment="1">
      <alignment horizontal="center" vertical="center"/>
    </xf>
    <xf numFmtId="0" fontId="3" fillId="10" borderId="35" xfId="7" applyFont="1" applyFill="1" applyBorder="1" applyAlignment="1">
      <alignment horizontal="center" vertical="center"/>
    </xf>
    <xf numFmtId="49" fontId="3" fillId="10" borderId="42" xfId="7" applyNumberFormat="1" applyFont="1" applyFill="1" applyBorder="1" applyAlignment="1">
      <alignment horizontal="center" vertical="center"/>
    </xf>
    <xf numFmtId="49" fontId="3" fillId="10" borderId="29" xfId="7" applyNumberFormat="1" applyFont="1" applyFill="1" applyBorder="1" applyAlignment="1">
      <alignment horizontal="center" vertical="center"/>
    </xf>
    <xf numFmtId="0" fontId="3" fillId="10" borderId="10" xfId="4" applyFont="1" applyFill="1" applyBorder="1" applyAlignment="1">
      <alignment horizontal="center" vertical="center"/>
    </xf>
    <xf numFmtId="0" fontId="3" fillId="10" borderId="17" xfId="4" applyFont="1" applyFill="1" applyBorder="1" applyAlignment="1">
      <alignment horizontal="center" vertical="center"/>
    </xf>
    <xf numFmtId="49" fontId="3" fillId="8" borderId="42" xfId="7" applyNumberFormat="1" applyFont="1" applyFill="1" applyBorder="1" applyAlignment="1">
      <alignment horizontal="center" vertical="center"/>
    </xf>
    <xf numFmtId="49" fontId="3" fillId="8" borderId="29" xfId="7" applyNumberFormat="1" applyFont="1" applyFill="1" applyBorder="1" applyAlignment="1">
      <alignment horizontal="center" vertical="center"/>
    </xf>
    <xf numFmtId="0" fontId="15" fillId="16" borderId="39" xfId="2" applyFont="1" applyFill="1" applyBorder="1" applyAlignment="1">
      <alignment horizontal="center" vertical="center" wrapText="1"/>
    </xf>
    <xf numFmtId="0" fontId="15" fillId="16" borderId="33" xfId="2" applyFont="1" applyFill="1" applyBorder="1" applyAlignment="1">
      <alignment horizontal="center" vertical="center" wrapText="1"/>
    </xf>
    <xf numFmtId="0" fontId="15" fillId="16" borderId="28" xfId="2" applyFont="1" applyFill="1" applyBorder="1" applyAlignment="1">
      <alignment horizontal="center" vertical="center" wrapText="1"/>
    </xf>
    <xf numFmtId="49" fontId="3" fillId="8" borderId="10" xfId="4" applyNumberFormat="1" applyFont="1" applyFill="1" applyBorder="1" applyAlignment="1">
      <alignment horizontal="center" vertical="center"/>
    </xf>
    <xf numFmtId="49" fontId="3" fillId="8" borderId="16" xfId="4" applyNumberFormat="1" applyFont="1" applyFill="1" applyBorder="1" applyAlignment="1">
      <alignment horizontal="center" vertical="center"/>
    </xf>
    <xf numFmtId="0" fontId="12" fillId="17" borderId="39" xfId="2" applyFont="1" applyFill="1" applyBorder="1" applyAlignment="1">
      <alignment horizontal="center" vertical="center" wrapText="1"/>
    </xf>
    <xf numFmtId="0" fontId="12" fillId="17" borderId="33" xfId="2" applyFont="1" applyFill="1" applyBorder="1" applyAlignment="1">
      <alignment horizontal="center" vertical="center" wrapText="1"/>
    </xf>
    <xf numFmtId="0" fontId="12" fillId="17" borderId="28" xfId="2" applyFont="1" applyFill="1" applyBorder="1" applyAlignment="1">
      <alignment horizontal="center" vertical="center" wrapText="1"/>
    </xf>
    <xf numFmtId="0" fontId="12" fillId="12" borderId="39" xfId="2" applyFont="1" applyFill="1" applyBorder="1" applyAlignment="1">
      <alignment horizontal="center" vertical="center" wrapText="1"/>
    </xf>
    <xf numFmtId="0" fontId="12" fillId="12" borderId="33" xfId="2" applyFont="1" applyFill="1" applyBorder="1" applyAlignment="1">
      <alignment horizontal="center" vertical="center" wrapText="1"/>
    </xf>
    <xf numFmtId="0" fontId="12" fillId="12" borderId="28" xfId="2" applyFont="1" applyFill="1" applyBorder="1" applyAlignment="1">
      <alignment horizontal="center" vertical="center" wrapText="1"/>
    </xf>
    <xf numFmtId="0" fontId="12" fillId="11" borderId="39" xfId="2" applyFont="1" applyFill="1" applyBorder="1" applyAlignment="1">
      <alignment horizontal="center" vertical="center" wrapText="1"/>
    </xf>
    <xf numFmtId="0" fontId="12" fillId="11" borderId="33" xfId="2" applyFont="1" applyFill="1" applyBorder="1" applyAlignment="1">
      <alignment horizontal="center" vertical="center" wrapText="1"/>
    </xf>
    <xf numFmtId="0" fontId="12" fillId="11" borderId="28" xfId="2" applyFont="1" applyFill="1" applyBorder="1" applyAlignment="1">
      <alignment horizontal="center" vertical="center" wrapText="1"/>
    </xf>
    <xf numFmtId="0" fontId="3" fillId="10" borderId="42" xfId="4" applyFont="1" applyFill="1" applyBorder="1" applyAlignment="1">
      <alignment horizontal="center" vertical="center"/>
    </xf>
    <xf numFmtId="0" fontId="3" fillId="10" borderId="29" xfId="4" applyFont="1" applyFill="1" applyBorder="1" applyAlignment="1">
      <alignment horizontal="center" vertical="center"/>
    </xf>
    <xf numFmtId="49" fontId="3" fillId="10" borderId="47" xfId="4" applyNumberFormat="1" applyFont="1" applyFill="1" applyBorder="1" applyAlignment="1">
      <alignment horizontal="center" vertical="center"/>
    </xf>
    <xf numFmtId="49" fontId="3" fillId="10" borderId="34" xfId="4" applyNumberFormat="1" applyFont="1" applyFill="1" applyBorder="1" applyAlignment="1">
      <alignment horizontal="center" vertical="center"/>
    </xf>
    <xf numFmtId="49" fontId="8" fillId="17" borderId="14" xfId="7" applyNumberFormat="1" applyFont="1" applyFill="1" applyBorder="1" applyAlignment="1">
      <alignment horizontal="center" vertical="center"/>
    </xf>
    <xf numFmtId="49" fontId="8" fillId="17" borderId="20" xfId="7" applyNumberFormat="1" applyFont="1" applyFill="1" applyBorder="1" applyAlignment="1">
      <alignment horizontal="center" vertical="center"/>
    </xf>
    <xf numFmtId="49" fontId="3" fillId="8" borderId="47" xfId="7" applyNumberFormat="1" applyFont="1" applyFill="1" applyBorder="1" applyAlignment="1">
      <alignment horizontal="center" vertical="center"/>
    </xf>
    <xf numFmtId="49" fontId="3" fillId="8" borderId="34" xfId="7" applyNumberFormat="1" applyFont="1" applyFill="1" applyBorder="1" applyAlignment="1">
      <alignment horizontal="center" vertical="center"/>
    </xf>
  </cellXfs>
  <cellStyles count="8">
    <cellStyle name="Акцент2" xfId="4" builtinId="33"/>
    <cellStyle name="Акцент3" xfId="5" builtinId="37"/>
    <cellStyle name="Акцент4" xfId="6" builtinId="41"/>
    <cellStyle name="Акцент5" xfId="7" builtinId="45"/>
    <cellStyle name="Нейтральный" xfId="3" builtinId="28"/>
    <cellStyle name="Обычный" xfId="0" builtinId="0"/>
    <cellStyle name="Обычный_Эноэда" xfId="1" xr:uid="{00000000-0005-0000-0000-000006000000}"/>
    <cellStyle name="Хороший" xfId="2" builtinId="26"/>
  </cellStyles>
  <dxfs count="0"/>
  <tableStyles count="0" defaultTableStyle="TableStyleMedium9" defaultPivotStyle="PivotStyleLight16"/>
  <colors>
    <mruColors>
      <color rgb="FFFFCCFF"/>
      <color rgb="FFCCFFCC"/>
      <color rgb="FFCCFF99"/>
      <color rgb="FFCCECFF"/>
      <color rgb="FF2FE8F1"/>
      <color rgb="FF66FFFF"/>
      <color rgb="FFFFFFCC"/>
      <color rgb="FFE1A8A7"/>
      <color rgb="FF66CC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</xdr:colOff>
      <xdr:row>0</xdr:row>
      <xdr:rowOff>57153</xdr:rowOff>
    </xdr:from>
    <xdr:to>
      <xdr:col>3</xdr:col>
      <xdr:colOff>712471</xdr:colOff>
      <xdr:row>1</xdr:row>
      <xdr:rowOff>83611</xdr:rowOff>
    </xdr:to>
    <xdr:grpSp>
      <xdr:nvGrpSpPr>
        <xdr:cNvPr id="13" name="Групп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>
          <a:grpSpLocks noChangeAspect="1"/>
        </xdr:cNvGrpSpPr>
      </xdr:nvGrpSpPr>
      <xdr:grpSpPr>
        <a:xfrm>
          <a:off x="4" y="57153"/>
          <a:ext cx="6922767" cy="699558"/>
          <a:chOff x="9525" y="10584"/>
          <a:chExt cx="6576528" cy="878416"/>
        </a:xfrm>
      </xdr:grpSpPr>
      <xdr:grpSp>
        <xdr:nvGrpSpPr>
          <xdr:cNvPr id="14" name="Группа 15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>
            <a:grpSpLocks/>
          </xdr:cNvGrpSpPr>
        </xdr:nvGrpSpPr>
        <xdr:grpSpPr bwMode="auto">
          <a:xfrm>
            <a:off x="9525" y="18510"/>
            <a:ext cx="6576528" cy="835844"/>
            <a:chOff x="0" y="13495"/>
            <a:chExt cx="6878953" cy="827880"/>
          </a:xfrm>
        </xdr:grpSpPr>
        <xdr:grpSp>
          <xdr:nvGrpSpPr>
            <xdr:cNvPr id="16" name="Group 114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0" y="76488"/>
              <a:ext cx="4144149" cy="764887"/>
              <a:chOff x="9" y="8"/>
              <a:chExt cx="426" cy="70"/>
            </a:xfrm>
          </xdr:grpSpPr>
          <xdr:pic>
            <xdr:nvPicPr>
              <xdr:cNvPr id="19" name="Picture 115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9" y="8"/>
                <a:ext cx="60" cy="6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sp macro="" textlink="">
            <xdr:nvSpPr>
              <xdr:cNvPr id="20" name="Rectangle 116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" y="17"/>
                <a:ext cx="284" cy="5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1" name="Line 117">
                <a:extLs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3" y="77"/>
                <a:ext cx="422" cy="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3" name="Rectangle 118">
                <a:extLst>
                  <a:ext uri="{FF2B5EF4-FFF2-40B4-BE49-F238E27FC236}">
                    <a16:creationId xmlns:a16="http://schemas.microsoft.com/office/drawing/2014/main" id="{00000000-0008-0000-0000-00002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87" y="54"/>
                <a:ext cx="108" cy="1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0" tIns="0" rIns="0" bIns="0" anchor="t" upright="1"/>
              <a:lstStyle/>
              <a:p>
                <a:pPr algn="l" rtl="0">
                  <a:defRPr sz="1000"/>
                </a:pPr>
                <a:r>
                  <a:rPr lang="ru-RU" sz="10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  </a:t>
                </a:r>
                <a:r>
                  <a:rPr lang="ru-RU" sz="16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ru-RU" sz="18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*****</a:t>
                </a:r>
              </a:p>
            </xdr:txBody>
          </xdr:sp>
          <xdr:pic>
            <xdr:nvPicPr>
              <xdr:cNvPr id="34" name="Picture 119">
                <a:extLst>
                  <a:ext uri="{FF2B5EF4-FFF2-40B4-BE49-F238E27FC236}">
                    <a16:creationId xmlns:a16="http://schemas.microsoft.com/office/drawing/2014/main" id="{00000000-0008-0000-0000-000022000000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296" y="14"/>
                <a:ext cx="52" cy="4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17" name="AutoShape 120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03446" y="23464"/>
              <a:ext cx="2292335" cy="805440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17145">
              <a:solidFill>
                <a:srgbClr val="000000"/>
              </a:solidFill>
              <a:round/>
              <a:headEnd/>
              <a:tailEnd/>
            </a:ln>
            <a:effectLst>
              <a:outerShdw dist="35921" dir="2700000" algn="ctr" rotWithShape="0">
                <a:srgbClr val="000000"/>
              </a:outerShdw>
            </a:effectLst>
          </xdr:spPr>
          <xdr:txBody>
            <a:bodyPr vertOverflow="clip" wrap="square" lIns="36576" tIns="0" rIns="36576" bIns="0" anchor="ctr" upright="1"/>
            <a:lstStyle/>
            <a:p>
              <a:pPr algn="ctr"/>
              <a:r>
                <a:rPr lang="ru-RU" sz="1000" b="1">
                  <a:effectLst/>
                  <a:latin typeface="Times New Roman" pitchFamily="18" charset="0"/>
                  <a:ea typeface="+mn-ea"/>
                  <a:cs typeface="Times New Roman" pitchFamily="18" charset="0"/>
                </a:rPr>
                <a:t>МЕЖРЕГИОНАЛЬНЫЕ</a:t>
              </a:r>
            </a:p>
            <a:p>
              <a:pPr algn="ctr"/>
              <a:r>
                <a:rPr lang="ru-RU" sz="1000" b="1" baseline="0">
                  <a:effectLst/>
                  <a:latin typeface="Times New Roman" pitchFamily="18" charset="0"/>
                  <a:ea typeface="+mn-ea"/>
                  <a:cs typeface="Times New Roman" pitchFamily="18" charset="0"/>
                </a:rPr>
                <a:t>СОРЕВНОВАНИЯ</a:t>
              </a:r>
              <a:endParaRPr lang="en-US" sz="1000" b="1">
                <a:effectLst/>
                <a:latin typeface="Times New Roman" pitchFamily="18" charset="0"/>
                <a:ea typeface="+mn-ea"/>
                <a:cs typeface="Times New Roman" pitchFamily="18" charset="0"/>
              </a:endParaRPr>
            </a:p>
            <a:p>
              <a:pPr algn="ctr"/>
              <a:r>
                <a:rPr lang="ru-RU" sz="1000" b="1">
                  <a:effectLst/>
                  <a:latin typeface="Times New Roman" pitchFamily="18" charset="0"/>
                  <a:ea typeface="+mn-ea"/>
                  <a:cs typeface="Times New Roman" pitchFamily="18" charset="0"/>
                </a:rPr>
                <a:t>по восточному боевому единоборству Сётокан</a:t>
              </a:r>
              <a:endParaRPr lang="ru-RU" sz="1000" b="1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endParaRPr>
            </a:p>
          </xdr:txBody>
        </xdr:sp>
        <xdr:sp macro="" textlink="">
          <xdr:nvSpPr>
            <xdr:cNvPr id="18" name="AutoShape 121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32387" y="13495"/>
              <a:ext cx="1146566" cy="805440"/>
            </a:xfrm>
            <a:prstGeom prst="roundRect">
              <a:avLst>
                <a:gd name="adj" fmla="val 16667"/>
              </a:avLst>
            </a:prstGeom>
            <a:solidFill>
              <a:sysClr val="window" lastClr="FFFFFF"/>
            </a:solidFill>
            <a:ln w="17145">
              <a:solidFill>
                <a:srgbClr val="000000"/>
              </a:solidFill>
              <a:round/>
              <a:headEnd/>
              <a:tailEnd/>
            </a:ln>
            <a:effectLst>
              <a:outerShdw dist="35921" dir="2700000" algn="ctr" rotWithShape="0">
                <a:srgbClr val="000000"/>
              </a:outerShdw>
            </a:effectLst>
          </xdr:spPr>
          <xdr:txBody>
            <a:bodyPr vertOverflow="clip" wrap="square" lIns="27432" tIns="27432" rIns="27432" bIns="0" anchor="ctr" upright="1"/>
            <a:lstStyle/>
            <a:p>
              <a:pPr algn="ctr" rtl="0"/>
              <a:r>
                <a:rPr lang="ru-RU" sz="1000" b="1" i="0" baseline="0">
                  <a:latin typeface="Times New Roman" pitchFamily="18" charset="0"/>
                  <a:ea typeface="+mn-ea"/>
                  <a:cs typeface="Times New Roman" pitchFamily="18" charset="0"/>
                </a:rPr>
                <a:t>24-28 октября</a:t>
              </a:r>
            </a:p>
            <a:p>
              <a:pPr algn="ctr" rtl="0"/>
              <a:r>
                <a:rPr lang="ru-RU" sz="1000" b="1" i="0" baseline="0">
                  <a:latin typeface="Times New Roman" pitchFamily="18" charset="0"/>
                  <a:ea typeface="+mn-ea"/>
                  <a:cs typeface="Times New Roman" pitchFamily="18" charset="0"/>
                </a:rPr>
                <a:t>2019 г.</a:t>
              </a:r>
              <a:endParaRPr lang="ru-RU" sz="1000" baseline="0">
                <a:latin typeface="Times New Roman" pitchFamily="18" charset="0"/>
                <a:ea typeface="+mn-ea"/>
                <a:cs typeface="Times New Roman" pitchFamily="18" charset="0"/>
              </a:endParaRPr>
            </a:p>
            <a:p>
              <a:pPr algn="ctr" rtl="0"/>
              <a:r>
                <a:rPr lang="ru-RU" sz="1000" b="1" i="0" baseline="0">
                  <a:latin typeface="Times New Roman" pitchFamily="18" charset="0"/>
                  <a:ea typeface="+mn-ea"/>
                  <a:cs typeface="Times New Roman" pitchFamily="18" charset="0"/>
                </a:rPr>
                <a:t>г. Щелково</a:t>
              </a:r>
              <a:endParaRPr lang="ru-RU" sz="1000" baseline="0">
                <a:latin typeface="Times New Roman" pitchFamily="18" charset="0"/>
                <a:ea typeface="+mn-ea"/>
                <a:cs typeface="Times New Roman" pitchFamily="18" charset="0"/>
              </a:endParaRPr>
            </a:p>
          </xdr:txBody>
        </xdr:sp>
      </xdr:grpSp>
      <xdr:sp macro="" textlink="" fLocksText="0">
        <xdr:nvSpPr>
          <xdr:cNvPr id="15" name="Rectangle 11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23003" y="10584"/>
            <a:ext cx="2048087" cy="8784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anchorCtr="1" upright="1"/>
          <a:lstStyle/>
          <a:p>
            <a:pPr marL="0" marR="0" lvl="0" indent="0" algn="ctr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1000" b="1">
                <a:latin typeface="Times New Roman" pitchFamily="18" charset="0"/>
                <a:ea typeface="+mn-ea"/>
                <a:cs typeface="Times New Roman" pitchFamily="18" charset="0"/>
              </a:rPr>
              <a:t>МОО «Союз общественных объединений, содействующих развитию Сётокан каратэ-до»</a:t>
            </a:r>
            <a:endParaRPr lang="en-US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702940</xdr:colOff>
      <xdr:row>1</xdr:row>
      <xdr:rowOff>133350</xdr:rowOff>
    </xdr:to>
    <xdr:grpSp>
      <xdr:nvGrpSpPr>
        <xdr:cNvPr id="14" name="Группа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0" y="0"/>
          <a:ext cx="6913240" cy="806450"/>
          <a:chOff x="0" y="0"/>
          <a:chExt cx="6627490" cy="809625"/>
        </a:xfrm>
      </xdr:grpSpPr>
      <xdr:grpSp>
        <xdr:nvGrpSpPr>
          <xdr:cNvPr id="35" name="Группа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GrpSpPr>
            <a:grpSpLocks noChangeAspect="1"/>
          </xdr:cNvGrpSpPr>
        </xdr:nvGrpSpPr>
        <xdr:grpSpPr>
          <a:xfrm>
            <a:off x="0" y="0"/>
            <a:ext cx="6627490" cy="809625"/>
            <a:chOff x="9525" y="10584"/>
            <a:chExt cx="6567088" cy="878416"/>
          </a:xfrm>
        </xdr:grpSpPr>
        <xdr:grpSp>
          <xdr:nvGrpSpPr>
            <xdr:cNvPr id="36" name="Группа 150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525" y="28575"/>
              <a:ext cx="6567088" cy="825779"/>
              <a:chOff x="0" y="23464"/>
              <a:chExt cx="6869080" cy="817911"/>
            </a:xfrm>
          </xdr:grpSpPr>
          <xdr:grpSp>
            <xdr:nvGrpSpPr>
              <xdr:cNvPr id="38" name="Group 114">
                <a:extLst>
                  <a:ext uri="{FF2B5EF4-FFF2-40B4-BE49-F238E27FC236}">
                    <a16:creationId xmlns:a16="http://schemas.microsoft.com/office/drawing/2014/main" id="{00000000-0008-0000-0100-000026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0" y="76488"/>
                <a:ext cx="4144149" cy="764887"/>
                <a:chOff x="9" y="8"/>
                <a:chExt cx="426" cy="70"/>
              </a:xfrm>
            </xdr:grpSpPr>
            <xdr:pic>
              <xdr:nvPicPr>
                <xdr:cNvPr id="41" name="Picture 115">
                  <a:extLst>
                    <a:ext uri="{FF2B5EF4-FFF2-40B4-BE49-F238E27FC236}">
                      <a16:creationId xmlns:a16="http://schemas.microsoft.com/office/drawing/2014/main" id="{00000000-0008-0000-0100-000029000000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1"/>
                <a:srcRect/>
                <a:stretch>
                  <a:fillRect/>
                </a:stretch>
              </xdr:blipFill>
              <xdr:spPr bwMode="auto">
                <a:xfrm>
                  <a:off x="9" y="8"/>
                  <a:ext cx="69" cy="6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sp macro="" textlink="">
              <xdr:nvSpPr>
                <xdr:cNvPr id="42" name="Rectangle 116">
                  <a:extLst>
                    <a:ext uri="{FF2B5EF4-FFF2-40B4-BE49-F238E27FC236}">
                      <a16:creationId xmlns:a16="http://schemas.microsoft.com/office/drawing/2014/main" id="{00000000-0008-0000-0100-00002A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72" y="17"/>
                  <a:ext cx="284" cy="58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sp>
            <xdr:sp macro="" textlink="">
              <xdr:nvSpPr>
                <xdr:cNvPr id="43" name="Line 117">
                  <a:extLst>
                    <a:ext uri="{FF2B5EF4-FFF2-40B4-BE49-F238E27FC236}">
                      <a16:creationId xmlns:a16="http://schemas.microsoft.com/office/drawing/2014/main" id="{00000000-0008-0000-0100-00002B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13" y="77"/>
                  <a:ext cx="422" cy="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4" name="Rectangle 118">
                  <a:extLst>
                    <a:ext uri="{FF2B5EF4-FFF2-40B4-BE49-F238E27FC236}">
                      <a16:creationId xmlns:a16="http://schemas.microsoft.com/office/drawing/2014/main" id="{00000000-0008-0000-0100-00002C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89" y="48"/>
                  <a:ext cx="108" cy="1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0" tIns="0" rIns="0" bIns="0" anchor="t" upright="1"/>
                <a:lstStyle/>
                <a:p>
                  <a:pPr algn="l" rtl="0">
                    <a:defRPr sz="1000"/>
                  </a:pPr>
                  <a:r>
                    <a:rPr lang="ru-RU" sz="1000" b="0" i="0" u="none" strike="noStrike" baseline="0">
                      <a:solidFill>
                        <a:srgbClr val="000000"/>
                      </a:solidFill>
                      <a:latin typeface="Times New Roman" pitchFamily="18" charset="0"/>
                      <a:cs typeface="Times New Roman" pitchFamily="18" charset="0"/>
                    </a:rPr>
                    <a:t>  </a:t>
                  </a:r>
                  <a:r>
                    <a:rPr lang="ru-RU" sz="1600" b="0" i="0" u="none" strike="noStrike" baseline="0">
                      <a:solidFill>
                        <a:srgbClr val="000000"/>
                      </a:solidFill>
                      <a:latin typeface="Times New Roman" pitchFamily="18" charset="0"/>
                      <a:cs typeface="Times New Roman" pitchFamily="18" charset="0"/>
                    </a:rPr>
                    <a:t> </a:t>
                  </a:r>
                  <a:r>
                    <a:rPr lang="ru-RU" sz="1800" b="0" i="0" u="none" strike="noStrike" baseline="0">
                      <a:solidFill>
                        <a:srgbClr val="000000"/>
                      </a:solidFill>
                      <a:latin typeface="Arial" pitchFamily="34" charset="0"/>
                      <a:cs typeface="Arial" pitchFamily="34" charset="0"/>
                    </a:rPr>
                    <a:t>*****</a:t>
                  </a:r>
                </a:p>
              </xdr:txBody>
            </xdr:sp>
            <xdr:pic>
              <xdr:nvPicPr>
                <xdr:cNvPr id="45" name="Picture 119">
                  <a:extLst>
                    <a:ext uri="{FF2B5EF4-FFF2-40B4-BE49-F238E27FC236}">
                      <a16:creationId xmlns:a16="http://schemas.microsoft.com/office/drawing/2014/main" id="{00000000-0008-0000-0100-00002D000000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2"/>
                <a:srcRect/>
                <a:stretch>
                  <a:fillRect/>
                </a:stretch>
              </xdr:blipFill>
              <xdr:spPr bwMode="auto">
                <a:xfrm>
                  <a:off x="298" y="15"/>
                  <a:ext cx="52" cy="3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</xdr:grpSp>
          <xdr:sp macro="" textlink="">
            <xdr:nvSpPr>
              <xdr:cNvPr id="39" name="AutoShape 120">
                <a:extLst>
                  <a:ext uri="{FF2B5EF4-FFF2-40B4-BE49-F238E27FC236}">
                    <a16:creationId xmlns:a16="http://schemas.microsoft.com/office/drawing/2014/main" id="{00000000-0008-0000-0100-00002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403446" y="23464"/>
                <a:ext cx="2292335" cy="805440"/>
              </a:xfrm>
              <a:prstGeom prst="roundRect">
                <a:avLst>
                  <a:gd name="adj" fmla="val 16667"/>
                </a:avLst>
              </a:prstGeom>
              <a:solidFill>
                <a:srgbClr val="FFFFFF"/>
              </a:solidFill>
              <a:ln w="17145">
                <a:solidFill>
                  <a:srgbClr val="000000"/>
                </a:solidFill>
                <a:round/>
                <a:headEnd/>
                <a:tailEnd/>
              </a:ln>
              <a:effectLst>
                <a:outerShdw dist="35921" dir="2700000" algn="ctr" rotWithShape="0">
                  <a:srgbClr val="000000"/>
                </a:outerShdw>
              </a:effectLst>
            </xdr:spPr>
            <xdr:txBody>
              <a:bodyPr vertOverflow="clip" wrap="square" lIns="0" tIns="0" rIns="0" bIns="0" anchor="ctr" upright="1"/>
              <a:lstStyle/>
              <a:p>
                <a:pPr algn="ctr"/>
                <a:r>
                  <a:rPr lang="ru-RU" sz="1000" b="1">
                    <a:effectLst/>
                    <a:latin typeface="Times New Roman" pitchFamily="18" charset="0"/>
                    <a:ea typeface="+mn-ea"/>
                    <a:cs typeface="Times New Roman" pitchFamily="18" charset="0"/>
                  </a:rPr>
                  <a:t>ВСЕРОССИЙСКИЕ</a:t>
                </a:r>
              </a:p>
              <a:p>
                <a:pPr algn="ctr"/>
                <a:r>
                  <a:rPr lang="ru-RU" sz="1000" b="1" baseline="0">
                    <a:effectLst/>
                    <a:latin typeface="Times New Roman" pitchFamily="18" charset="0"/>
                    <a:ea typeface="+mn-ea"/>
                    <a:cs typeface="Times New Roman" pitchFamily="18" charset="0"/>
                  </a:rPr>
                  <a:t>СОРЕВНОВАНИЯ</a:t>
                </a:r>
                <a:endParaRPr lang="en-US" sz="1000" b="1">
                  <a:effectLst/>
                  <a:latin typeface="Times New Roman" pitchFamily="18" charset="0"/>
                  <a:ea typeface="+mn-ea"/>
                  <a:cs typeface="Times New Roman" pitchFamily="18" charset="0"/>
                </a:endParaRPr>
              </a:p>
              <a:p>
                <a:pPr algn="ctr"/>
                <a:r>
                  <a:rPr lang="ru-RU" sz="1000" b="1">
                    <a:effectLst/>
                    <a:latin typeface="Times New Roman" pitchFamily="18" charset="0"/>
                    <a:ea typeface="+mn-ea"/>
                    <a:cs typeface="Times New Roman" pitchFamily="18" charset="0"/>
                  </a:rPr>
                  <a:t>по восточному боевому единоборству Сётокан</a:t>
                </a:r>
                <a:endParaRPr lang="ru-RU" sz="1000" b="1" i="0" u="none" strike="noStrike" baseline="0">
                  <a:solidFill>
                    <a:srgbClr val="000000"/>
                  </a:solidFill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40" name="AutoShape 121">
                <a:extLst>
                  <a:ext uri="{FF2B5EF4-FFF2-40B4-BE49-F238E27FC236}">
                    <a16:creationId xmlns:a16="http://schemas.microsoft.com/office/drawing/2014/main" id="{00000000-0008-0000-0100-00002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22514" y="25288"/>
                <a:ext cx="1146566" cy="805441"/>
              </a:xfrm>
              <a:prstGeom prst="roundRect">
                <a:avLst>
                  <a:gd name="adj" fmla="val 16667"/>
                </a:avLst>
              </a:prstGeom>
              <a:solidFill>
                <a:sysClr val="window" lastClr="FFFFFF"/>
              </a:solidFill>
              <a:ln w="17145">
                <a:solidFill>
                  <a:srgbClr val="000000"/>
                </a:solidFill>
                <a:round/>
                <a:headEnd/>
                <a:tailEnd/>
              </a:ln>
              <a:effectLst>
                <a:outerShdw dist="35921" dir="2700000" algn="ctr" rotWithShape="0">
                  <a:srgbClr val="000000"/>
                </a:outerShdw>
              </a:effectLst>
            </xdr:spPr>
            <xdr:txBody>
              <a:bodyPr vertOverflow="clip" wrap="square" lIns="27432" tIns="27432" rIns="27432" bIns="0" anchor="ctr" upright="1"/>
              <a:lstStyle/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24-28 октября</a:t>
                </a:r>
              </a:p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2019 г.</a:t>
                </a:r>
                <a:endParaRPr lang="ru-RU" sz="1000" baseline="0">
                  <a:latin typeface="Times New Roman" pitchFamily="18" charset="0"/>
                  <a:ea typeface="+mn-ea"/>
                  <a:cs typeface="Times New Roman" pitchFamily="18" charset="0"/>
                </a:endParaRPr>
              </a:p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г. Щелково</a:t>
                </a:r>
                <a:endParaRPr lang="ru-RU" sz="1000" baseline="0">
                  <a:latin typeface="Times New Roman" pitchFamily="18" charset="0"/>
                  <a:ea typeface="+mn-ea"/>
                  <a:cs typeface="Times New Roman" pitchFamily="18" charset="0"/>
                </a:endParaRPr>
              </a:p>
            </xdr:txBody>
          </xdr:sp>
        </xdr:grpSp>
        <xdr:sp macro="" textlink="" fLocksText="0">
          <xdr:nvSpPr>
            <xdr:cNvPr id="37" name="Rectangle 116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382151" y="10584"/>
              <a:ext cx="2484000" cy="87841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anchorCtr="1" upright="1"/>
            <a:lstStyle/>
            <a:p>
              <a:pPr marL="0" marR="0" lvl="0" indent="0" algn="ctr" defTabSz="914400" rtl="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ru-RU" sz="12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endParaRPr>
            </a:p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lang="en-US" sz="1000" b="1" i="0" strike="noStrik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endParaRPr>
            </a:p>
          </xdr:txBody>
        </xdr:sp>
      </xdr:grpSp>
      <xdr:sp macro="" textlink="" fLocksText="0">
        <xdr:nvSpPr>
          <xdr:cNvPr id="46" name="Rectangle 116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61975" y="57150"/>
            <a:ext cx="2209800" cy="647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anchorCtr="1" upright="1"/>
          <a:lstStyle/>
          <a:p>
            <a:pPr marL="0" marR="0" lvl="0" indent="0" algn="ctr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ФЕДЕРАЦИЯ ВОСТОЧНОГО БОЕВОГО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 ЕДИНОБОРСТВА РОССИИ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ОБЪЕДИНЕННАЯ ОРГАНИЗАЦИЯ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СЁТОКАН РОССИИ</a:t>
            </a:r>
            <a:endPara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702940</xdr:colOff>
      <xdr:row>1</xdr:row>
      <xdr:rowOff>133350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0"/>
          <a:ext cx="6913240" cy="806450"/>
          <a:chOff x="0" y="0"/>
          <a:chExt cx="6627490" cy="809625"/>
        </a:xfrm>
      </xdr:grpSpPr>
      <xdr:grpSp>
        <xdr:nvGrpSpPr>
          <xdr:cNvPr id="3" name="Группа 34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>
            <a:grpSpLocks noChangeAspect="1"/>
          </xdr:cNvGrpSpPr>
        </xdr:nvGrpSpPr>
        <xdr:grpSpPr>
          <a:xfrm>
            <a:off x="0" y="0"/>
            <a:ext cx="6627490" cy="809625"/>
            <a:chOff x="9525" y="10584"/>
            <a:chExt cx="6567088" cy="878416"/>
          </a:xfrm>
        </xdr:grpSpPr>
        <xdr:grpSp>
          <xdr:nvGrpSpPr>
            <xdr:cNvPr id="5" name="Группа 150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525" y="28575"/>
              <a:ext cx="6567088" cy="825779"/>
              <a:chOff x="0" y="23464"/>
              <a:chExt cx="6869080" cy="817911"/>
            </a:xfrm>
          </xdr:grpSpPr>
          <xdr:grpSp>
            <xdr:nvGrpSpPr>
              <xdr:cNvPr id="7" name="Group 114">
                <a:extLst>
                  <a:ext uri="{FF2B5EF4-FFF2-40B4-BE49-F238E27FC236}">
                    <a16:creationId xmlns:a16="http://schemas.microsoft.com/office/drawing/2014/main" id="{00000000-0008-0000-0200-000007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0" y="76488"/>
                <a:ext cx="4144146" cy="764887"/>
                <a:chOff x="9" y="8"/>
                <a:chExt cx="426" cy="70"/>
              </a:xfrm>
            </xdr:grpSpPr>
            <xdr:pic>
              <xdr:nvPicPr>
                <xdr:cNvPr id="10" name="Picture 115">
                  <a:extLst>
                    <a:ext uri="{FF2B5EF4-FFF2-40B4-BE49-F238E27FC236}">
                      <a16:creationId xmlns:a16="http://schemas.microsoft.com/office/drawing/2014/main" id="{00000000-0008-0000-0200-00000A000000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1"/>
                <a:srcRect/>
                <a:stretch>
                  <a:fillRect/>
                </a:stretch>
              </xdr:blipFill>
              <xdr:spPr bwMode="auto">
                <a:xfrm>
                  <a:off x="9" y="8"/>
                  <a:ext cx="69" cy="6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sp macro="" textlink="">
              <xdr:nvSpPr>
                <xdr:cNvPr id="11" name="Rectangle 116">
                  <a:extLst>
                    <a:ext uri="{FF2B5EF4-FFF2-40B4-BE49-F238E27FC236}">
                      <a16:creationId xmlns:a16="http://schemas.microsoft.com/office/drawing/2014/main" id="{00000000-0008-0000-0200-00000B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72" y="17"/>
                  <a:ext cx="284" cy="58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sp>
            <xdr:sp macro="" textlink="">
              <xdr:nvSpPr>
                <xdr:cNvPr id="12" name="Line 117">
                  <a:extLst>
                    <a:ext uri="{FF2B5EF4-FFF2-40B4-BE49-F238E27FC236}">
                      <a16:creationId xmlns:a16="http://schemas.microsoft.com/office/drawing/2014/main" id="{00000000-0008-0000-0200-00000C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13" y="77"/>
                  <a:ext cx="422" cy="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3" name="Rectangle 118">
                  <a:extLst>
                    <a:ext uri="{FF2B5EF4-FFF2-40B4-BE49-F238E27FC236}">
                      <a16:creationId xmlns:a16="http://schemas.microsoft.com/office/drawing/2014/main" id="{00000000-0008-0000-0200-00000D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89" y="48"/>
                  <a:ext cx="108" cy="1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0" tIns="0" rIns="0" bIns="0" anchor="t" upright="1"/>
                <a:lstStyle/>
                <a:p>
                  <a:pPr algn="l" rtl="0">
                    <a:defRPr sz="1000"/>
                  </a:pPr>
                  <a:r>
                    <a:rPr lang="ru-RU" sz="1000" b="0" i="0" u="none" strike="noStrike" baseline="0">
                      <a:solidFill>
                        <a:srgbClr val="000000"/>
                      </a:solidFill>
                      <a:latin typeface="Times New Roman" pitchFamily="18" charset="0"/>
                      <a:cs typeface="Times New Roman" pitchFamily="18" charset="0"/>
                    </a:rPr>
                    <a:t>  </a:t>
                  </a:r>
                  <a:r>
                    <a:rPr lang="ru-RU" sz="1600" b="0" i="0" u="none" strike="noStrike" baseline="0">
                      <a:solidFill>
                        <a:srgbClr val="000000"/>
                      </a:solidFill>
                      <a:latin typeface="Times New Roman" pitchFamily="18" charset="0"/>
                      <a:cs typeface="Times New Roman" pitchFamily="18" charset="0"/>
                    </a:rPr>
                    <a:t> </a:t>
                  </a:r>
                  <a:r>
                    <a:rPr lang="ru-RU" sz="1800" b="0" i="0" u="none" strike="noStrike" baseline="0">
                      <a:solidFill>
                        <a:srgbClr val="000000"/>
                      </a:solidFill>
                      <a:latin typeface="Arial" pitchFamily="34" charset="0"/>
                      <a:cs typeface="Arial" pitchFamily="34" charset="0"/>
                    </a:rPr>
                    <a:t>*****</a:t>
                  </a:r>
                </a:p>
              </xdr:txBody>
            </xdr:sp>
            <xdr:pic>
              <xdr:nvPicPr>
                <xdr:cNvPr id="14" name="Picture 119">
                  <a:extLst>
                    <a:ext uri="{FF2B5EF4-FFF2-40B4-BE49-F238E27FC236}">
                      <a16:creationId xmlns:a16="http://schemas.microsoft.com/office/drawing/2014/main" id="{00000000-0008-0000-0200-00000E000000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2"/>
                <a:srcRect/>
                <a:stretch>
                  <a:fillRect/>
                </a:stretch>
              </xdr:blipFill>
              <xdr:spPr bwMode="auto">
                <a:xfrm>
                  <a:off x="298" y="15"/>
                  <a:ext cx="52" cy="3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</xdr:grpSp>
          <xdr:sp macro="" textlink="">
            <xdr:nvSpPr>
              <xdr:cNvPr id="8" name="AutoShape 120">
                <a:extLst>
                  <a:ext uri="{FF2B5EF4-FFF2-40B4-BE49-F238E27FC236}">
                    <a16:creationId xmlns:a16="http://schemas.microsoft.com/office/drawing/2014/main" id="{00000000-0008-0000-02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403446" y="23464"/>
                <a:ext cx="2292335" cy="805440"/>
              </a:xfrm>
              <a:prstGeom prst="roundRect">
                <a:avLst>
                  <a:gd name="adj" fmla="val 16667"/>
                </a:avLst>
              </a:prstGeom>
              <a:solidFill>
                <a:srgbClr val="FFFFFF"/>
              </a:solidFill>
              <a:ln w="17145">
                <a:solidFill>
                  <a:srgbClr val="000000"/>
                </a:solidFill>
                <a:round/>
                <a:headEnd/>
                <a:tailEnd/>
              </a:ln>
              <a:effectLst>
                <a:outerShdw dist="35921" dir="2700000" algn="ctr" rotWithShape="0">
                  <a:srgbClr val="000000"/>
                </a:outerShdw>
              </a:effectLst>
            </xdr:spPr>
            <xdr:txBody>
              <a:bodyPr vertOverflow="clip" wrap="square" lIns="0" tIns="0" rIns="0" bIns="0" anchor="ctr" upright="1"/>
              <a:lstStyle/>
              <a:p>
                <a:pPr algn="ctr"/>
                <a:r>
                  <a:rPr lang="ru-RU" sz="1000" b="1">
                    <a:effectLst/>
                    <a:latin typeface="Times New Roman" pitchFamily="18" charset="0"/>
                    <a:ea typeface="+mn-ea"/>
                    <a:cs typeface="Times New Roman" pitchFamily="18" charset="0"/>
                  </a:rPr>
                  <a:t>ВСЕРОССИЙСКИЕ</a:t>
                </a:r>
              </a:p>
              <a:p>
                <a:pPr algn="ctr"/>
                <a:r>
                  <a:rPr lang="ru-RU" sz="1000" b="1" baseline="0">
                    <a:effectLst/>
                    <a:latin typeface="Times New Roman" pitchFamily="18" charset="0"/>
                    <a:ea typeface="+mn-ea"/>
                    <a:cs typeface="Times New Roman" pitchFamily="18" charset="0"/>
                  </a:rPr>
                  <a:t>СОРЕВНОВАНИЯ</a:t>
                </a:r>
                <a:endParaRPr lang="en-US" sz="1000" b="1">
                  <a:effectLst/>
                  <a:latin typeface="Times New Roman" pitchFamily="18" charset="0"/>
                  <a:ea typeface="+mn-ea"/>
                  <a:cs typeface="Times New Roman" pitchFamily="18" charset="0"/>
                </a:endParaRPr>
              </a:p>
              <a:p>
                <a:pPr algn="ctr"/>
                <a:r>
                  <a:rPr lang="ru-RU" sz="1000" b="1">
                    <a:effectLst/>
                    <a:latin typeface="Times New Roman" pitchFamily="18" charset="0"/>
                    <a:ea typeface="+mn-ea"/>
                    <a:cs typeface="Times New Roman" pitchFamily="18" charset="0"/>
                  </a:rPr>
                  <a:t>по восточному боевому единоборству Сётокан</a:t>
                </a:r>
                <a:endParaRPr lang="ru-RU" sz="1000" b="1" i="0" u="none" strike="noStrike" baseline="0">
                  <a:solidFill>
                    <a:srgbClr val="000000"/>
                  </a:solidFill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9" name="AutoShape 121">
                <a:extLst>
                  <a:ext uri="{FF2B5EF4-FFF2-40B4-BE49-F238E27FC236}">
                    <a16:creationId xmlns:a16="http://schemas.microsoft.com/office/drawing/2014/main" id="{00000000-0008-0000-02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22514" y="25288"/>
                <a:ext cx="1146566" cy="805441"/>
              </a:xfrm>
              <a:prstGeom prst="roundRect">
                <a:avLst>
                  <a:gd name="adj" fmla="val 16667"/>
                </a:avLst>
              </a:prstGeom>
              <a:solidFill>
                <a:sysClr val="window" lastClr="FFFFFF"/>
              </a:solidFill>
              <a:ln w="17145">
                <a:solidFill>
                  <a:srgbClr val="000000"/>
                </a:solidFill>
                <a:round/>
                <a:headEnd/>
                <a:tailEnd/>
              </a:ln>
              <a:effectLst>
                <a:outerShdw dist="35921" dir="2700000" algn="ctr" rotWithShape="0">
                  <a:srgbClr val="000000"/>
                </a:outerShdw>
              </a:effectLst>
            </xdr:spPr>
            <xdr:txBody>
              <a:bodyPr vertOverflow="clip" wrap="square" lIns="27432" tIns="27432" rIns="27432" bIns="0" anchor="ctr" upright="1"/>
              <a:lstStyle/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24-28 октября</a:t>
                </a:r>
              </a:p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2019 г.</a:t>
                </a:r>
                <a:endParaRPr lang="ru-RU" sz="1000" baseline="0">
                  <a:latin typeface="Times New Roman" pitchFamily="18" charset="0"/>
                  <a:ea typeface="+mn-ea"/>
                  <a:cs typeface="Times New Roman" pitchFamily="18" charset="0"/>
                </a:endParaRPr>
              </a:p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г. Щелково</a:t>
                </a:r>
                <a:endParaRPr lang="ru-RU" sz="1000" baseline="0">
                  <a:latin typeface="Times New Roman" pitchFamily="18" charset="0"/>
                  <a:ea typeface="+mn-ea"/>
                  <a:cs typeface="Times New Roman" pitchFamily="18" charset="0"/>
                </a:endParaRPr>
              </a:p>
            </xdr:txBody>
          </xdr:sp>
        </xdr:grpSp>
        <xdr:sp macro="" textlink="" fLocksText="0">
          <xdr:nvSpPr>
            <xdr:cNvPr id="6" name="Rectangle 116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382151" y="10584"/>
              <a:ext cx="2484000" cy="87841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anchorCtr="1" upright="1"/>
            <a:lstStyle/>
            <a:p>
              <a:pPr marL="0" marR="0" lvl="0" indent="0" algn="ctr" defTabSz="914400" rtl="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ru-RU" sz="12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endParaRPr>
            </a:p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lang="en-US" sz="1000" b="1" i="0" strike="noStrik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endParaRPr>
            </a:p>
          </xdr:txBody>
        </xdr:sp>
      </xdr:grpSp>
      <xdr:sp macro="" textlink="" fLocksText="0">
        <xdr:nvSpPr>
          <xdr:cNvPr id="4" name="Rectangle 116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61975" y="57150"/>
            <a:ext cx="2209800" cy="647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anchorCtr="1" upright="1"/>
          <a:lstStyle/>
          <a:p>
            <a:pPr marL="0" marR="0" lvl="0" indent="0" algn="ctr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ФЕДЕРАЦИЯ ВОСТОЧНОГО БОЕВОГО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 ЕДИНОБОРСТВА РОССИИ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ОБЪЕДИНЕННАЯ ОРГАНИЗАЦИЯ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СЁТОКАН РОССИИ</a:t>
            </a:r>
            <a:endPara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751363</xdr:colOff>
      <xdr:row>1</xdr:row>
      <xdr:rowOff>155258</xdr:rowOff>
    </xdr:to>
    <xdr:grpSp>
      <xdr:nvGrpSpPr>
        <xdr:cNvPr id="13" name="Группа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pSpPr>
          <a:grpSpLocks noChangeAspect="1"/>
        </xdr:cNvGrpSpPr>
      </xdr:nvGrpSpPr>
      <xdr:grpSpPr>
        <a:xfrm>
          <a:off x="0" y="38100"/>
          <a:ext cx="6764813" cy="790258"/>
          <a:chOff x="0" y="0"/>
          <a:chExt cx="6627490" cy="809625"/>
        </a:xfrm>
      </xdr:grpSpPr>
      <xdr:grpSp>
        <xdr:nvGrpSpPr>
          <xdr:cNvPr id="14" name="Группа 34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GrpSpPr>
            <a:grpSpLocks noChangeAspect="1"/>
          </xdr:cNvGrpSpPr>
        </xdr:nvGrpSpPr>
        <xdr:grpSpPr>
          <a:xfrm>
            <a:off x="0" y="0"/>
            <a:ext cx="6627490" cy="809625"/>
            <a:chOff x="9525" y="10584"/>
            <a:chExt cx="6567088" cy="878416"/>
          </a:xfrm>
        </xdr:grpSpPr>
        <xdr:grpSp>
          <xdr:nvGrpSpPr>
            <xdr:cNvPr id="16" name="Группа 150">
              <a:extLst>
                <a:ext uri="{FF2B5EF4-FFF2-40B4-BE49-F238E27FC236}">
                  <a16:creationId xmlns:a16="http://schemas.microsoft.com/office/drawing/2014/main" id="{00000000-0008-0000-0300-000010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525" y="28575"/>
              <a:ext cx="6567088" cy="825779"/>
              <a:chOff x="0" y="23464"/>
              <a:chExt cx="6869080" cy="817911"/>
            </a:xfrm>
          </xdr:grpSpPr>
          <xdr:grpSp>
            <xdr:nvGrpSpPr>
              <xdr:cNvPr id="18" name="Group 114">
                <a:extLst>
                  <a:ext uri="{FF2B5EF4-FFF2-40B4-BE49-F238E27FC236}">
                    <a16:creationId xmlns:a16="http://schemas.microsoft.com/office/drawing/2014/main" id="{00000000-0008-0000-0300-000012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0" y="76488"/>
                <a:ext cx="4144146" cy="764887"/>
                <a:chOff x="9" y="8"/>
                <a:chExt cx="426" cy="70"/>
              </a:xfrm>
            </xdr:grpSpPr>
            <xdr:pic>
              <xdr:nvPicPr>
                <xdr:cNvPr id="21" name="Picture 115">
                  <a:extLst>
                    <a:ext uri="{FF2B5EF4-FFF2-40B4-BE49-F238E27FC236}">
                      <a16:creationId xmlns:a16="http://schemas.microsoft.com/office/drawing/2014/main" id="{00000000-0008-0000-0300-000015000000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1"/>
                <a:srcRect/>
                <a:stretch>
                  <a:fillRect/>
                </a:stretch>
              </xdr:blipFill>
              <xdr:spPr bwMode="auto">
                <a:xfrm>
                  <a:off x="9" y="8"/>
                  <a:ext cx="69" cy="6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sp macro="" textlink="">
              <xdr:nvSpPr>
                <xdr:cNvPr id="22" name="Rectangle 116">
                  <a:extLst>
                    <a:ext uri="{FF2B5EF4-FFF2-40B4-BE49-F238E27FC236}">
                      <a16:creationId xmlns:a16="http://schemas.microsoft.com/office/drawing/2014/main" id="{00000000-0008-0000-0300-000016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72" y="17"/>
                  <a:ext cx="284" cy="58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sp>
            <xdr:sp macro="" textlink="">
              <xdr:nvSpPr>
                <xdr:cNvPr id="23" name="Line 117">
                  <a:extLst>
                    <a:ext uri="{FF2B5EF4-FFF2-40B4-BE49-F238E27FC236}">
                      <a16:creationId xmlns:a16="http://schemas.microsoft.com/office/drawing/2014/main" id="{00000000-0008-0000-0300-000017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13" y="77"/>
                  <a:ext cx="422" cy="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24" name="Rectangle 118">
                  <a:extLst>
                    <a:ext uri="{FF2B5EF4-FFF2-40B4-BE49-F238E27FC236}">
                      <a16:creationId xmlns:a16="http://schemas.microsoft.com/office/drawing/2014/main" id="{00000000-0008-0000-0300-000018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89" y="48"/>
                  <a:ext cx="108" cy="1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0" tIns="0" rIns="0" bIns="0" anchor="t" upright="1"/>
                <a:lstStyle/>
                <a:p>
                  <a:pPr algn="l" rtl="0">
                    <a:defRPr sz="1000"/>
                  </a:pPr>
                  <a:r>
                    <a:rPr lang="ru-RU" sz="1000" b="0" i="0" u="none" strike="noStrike" baseline="0">
                      <a:solidFill>
                        <a:srgbClr val="000000"/>
                      </a:solidFill>
                      <a:latin typeface="Arial" pitchFamily="34" charset="0"/>
                      <a:cs typeface="Arial" pitchFamily="34" charset="0"/>
                    </a:rPr>
                    <a:t>  </a:t>
                  </a:r>
                  <a:r>
                    <a:rPr lang="ru-RU" sz="1600" b="0" i="0" u="none" strike="noStrike" baseline="0">
                      <a:solidFill>
                        <a:srgbClr val="000000"/>
                      </a:solidFill>
                      <a:latin typeface="Arial" pitchFamily="34" charset="0"/>
                      <a:cs typeface="Arial" pitchFamily="34" charset="0"/>
                    </a:rPr>
                    <a:t> </a:t>
                  </a:r>
                  <a:r>
                    <a:rPr lang="ru-RU" sz="1800" b="0" i="0" u="none" strike="noStrike" baseline="0">
                      <a:solidFill>
                        <a:srgbClr val="000000"/>
                      </a:solidFill>
                      <a:latin typeface="Arial" pitchFamily="34" charset="0"/>
                      <a:cs typeface="Arial" pitchFamily="34" charset="0"/>
                    </a:rPr>
                    <a:t>*****</a:t>
                  </a:r>
                </a:p>
              </xdr:txBody>
            </xdr:sp>
            <xdr:pic>
              <xdr:nvPicPr>
                <xdr:cNvPr id="25" name="Picture 119">
                  <a:extLst>
                    <a:ext uri="{FF2B5EF4-FFF2-40B4-BE49-F238E27FC236}">
                      <a16:creationId xmlns:a16="http://schemas.microsoft.com/office/drawing/2014/main" id="{00000000-0008-0000-0300-000019000000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2"/>
                <a:srcRect/>
                <a:stretch>
                  <a:fillRect/>
                </a:stretch>
              </xdr:blipFill>
              <xdr:spPr bwMode="auto">
                <a:xfrm>
                  <a:off x="298" y="15"/>
                  <a:ext cx="52" cy="3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</xdr:grpSp>
          <xdr:sp macro="" textlink="">
            <xdr:nvSpPr>
              <xdr:cNvPr id="19" name="AutoShape 120">
                <a:extLst>
                  <a:ext uri="{FF2B5EF4-FFF2-40B4-BE49-F238E27FC236}">
                    <a16:creationId xmlns:a16="http://schemas.microsoft.com/office/drawing/2014/main" id="{00000000-0008-0000-0300-00001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403446" y="23464"/>
                <a:ext cx="2292335" cy="805440"/>
              </a:xfrm>
              <a:prstGeom prst="roundRect">
                <a:avLst>
                  <a:gd name="adj" fmla="val 16667"/>
                </a:avLst>
              </a:prstGeom>
              <a:solidFill>
                <a:srgbClr val="FFFFFF"/>
              </a:solidFill>
              <a:ln w="17145">
                <a:solidFill>
                  <a:srgbClr val="000000"/>
                </a:solidFill>
                <a:round/>
                <a:headEnd/>
                <a:tailEnd/>
              </a:ln>
              <a:effectLst>
                <a:outerShdw dist="35921" dir="2700000" algn="ctr" rotWithShape="0">
                  <a:srgbClr val="000000"/>
                </a:outerShdw>
              </a:effectLst>
            </xdr:spPr>
            <xdr:txBody>
              <a:bodyPr vertOverflow="clip" wrap="square" lIns="36576" tIns="0" rIns="36576" bIns="0" anchor="ctr" upright="1"/>
              <a:lstStyle/>
              <a:p>
                <a:pPr algn="ctr"/>
                <a:r>
                  <a:rPr lang="ru-RU" sz="1000" b="1">
                    <a:effectLst/>
                    <a:latin typeface="Times New Roman" pitchFamily="18" charset="0"/>
                    <a:ea typeface="+mn-ea"/>
                    <a:cs typeface="Times New Roman" pitchFamily="18" charset="0"/>
                  </a:rPr>
                  <a:t>ВСЕРОССИЙСКИЕ</a:t>
                </a:r>
              </a:p>
              <a:p>
                <a:pPr algn="ctr"/>
                <a:r>
                  <a:rPr lang="ru-RU" sz="1000" b="1" baseline="0">
                    <a:effectLst/>
                    <a:latin typeface="Times New Roman" pitchFamily="18" charset="0"/>
                    <a:ea typeface="+mn-ea"/>
                    <a:cs typeface="Times New Roman" pitchFamily="18" charset="0"/>
                  </a:rPr>
                  <a:t>СОРЕВНОВАНИЯ</a:t>
                </a:r>
                <a:endParaRPr lang="en-US" sz="1000" b="1">
                  <a:effectLst/>
                  <a:latin typeface="Times New Roman" pitchFamily="18" charset="0"/>
                  <a:ea typeface="+mn-ea"/>
                  <a:cs typeface="Times New Roman" pitchFamily="18" charset="0"/>
                </a:endParaRPr>
              </a:p>
              <a:p>
                <a:pPr algn="ctr"/>
                <a:r>
                  <a:rPr lang="ru-RU" sz="1000" b="1">
                    <a:effectLst/>
                    <a:latin typeface="Times New Roman" pitchFamily="18" charset="0"/>
                    <a:ea typeface="+mn-ea"/>
                    <a:cs typeface="Times New Roman" pitchFamily="18" charset="0"/>
                  </a:rPr>
                  <a:t>по восточному боевому единоборству Сётокан</a:t>
                </a:r>
                <a:endParaRPr lang="ru-RU" sz="1000" b="1" i="0" u="none" strike="noStrike" baseline="0">
                  <a:solidFill>
                    <a:srgbClr val="000000"/>
                  </a:solidFill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20" name="AutoShape 121">
                <a:extLst>
                  <a:ext uri="{FF2B5EF4-FFF2-40B4-BE49-F238E27FC236}">
                    <a16:creationId xmlns:a16="http://schemas.microsoft.com/office/drawing/2014/main" id="{00000000-0008-0000-0300-00001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22514" y="25288"/>
                <a:ext cx="1146566" cy="805441"/>
              </a:xfrm>
              <a:prstGeom prst="roundRect">
                <a:avLst>
                  <a:gd name="adj" fmla="val 16667"/>
                </a:avLst>
              </a:prstGeom>
              <a:solidFill>
                <a:sysClr val="window" lastClr="FFFFFF"/>
              </a:solidFill>
              <a:ln w="17145">
                <a:solidFill>
                  <a:srgbClr val="000000"/>
                </a:solidFill>
                <a:round/>
                <a:headEnd/>
                <a:tailEnd/>
              </a:ln>
              <a:effectLst>
                <a:outerShdw dist="35921" dir="2700000" algn="ctr" rotWithShape="0">
                  <a:srgbClr val="000000"/>
                </a:outerShdw>
              </a:effectLst>
            </xdr:spPr>
            <xdr:txBody>
              <a:bodyPr vertOverflow="clip" wrap="square" lIns="27432" tIns="27432" rIns="27432" bIns="0" anchor="ctr" upright="1"/>
              <a:lstStyle/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24-29 октября</a:t>
                </a:r>
              </a:p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201</a:t>
                </a:r>
                <a:r>
                  <a:rPr lang="en-US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9</a:t>
                </a:r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 г.</a:t>
                </a:r>
                <a:endParaRPr lang="ru-RU" sz="1000" baseline="0">
                  <a:latin typeface="Times New Roman" pitchFamily="18" charset="0"/>
                  <a:ea typeface="+mn-ea"/>
                  <a:cs typeface="Times New Roman" pitchFamily="18" charset="0"/>
                </a:endParaRPr>
              </a:p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г. Щелково</a:t>
                </a:r>
                <a:endParaRPr lang="ru-RU" sz="1000" baseline="0">
                  <a:latin typeface="Times New Roman" pitchFamily="18" charset="0"/>
                  <a:ea typeface="+mn-ea"/>
                  <a:cs typeface="Times New Roman" pitchFamily="18" charset="0"/>
                </a:endParaRPr>
              </a:p>
            </xdr:txBody>
          </xdr:sp>
        </xdr:grpSp>
        <xdr:sp macro="" textlink="" fLocksText="0">
          <xdr:nvSpPr>
            <xdr:cNvPr id="17" name="Rectangle 116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382151" y="10584"/>
              <a:ext cx="2484000" cy="87841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anchorCtr="1" upright="1"/>
            <a:lstStyle/>
            <a:p>
              <a:pPr marL="0" marR="0" lvl="0" indent="0" algn="ctr" defTabSz="914400" rtl="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ru-RU" sz="12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endParaRPr>
            </a:p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lang="en-US" sz="1000" b="1" i="0" strike="noStrik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endParaRPr>
            </a:p>
          </xdr:txBody>
        </xdr:sp>
      </xdr:grpSp>
      <xdr:sp macro="" textlink="" fLocksText="0">
        <xdr:nvSpPr>
          <xdr:cNvPr id="15" name="Rectangle 116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61975" y="57150"/>
            <a:ext cx="2209800" cy="647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anchorCtr="1" upright="1"/>
          <a:lstStyle/>
          <a:p>
            <a:pPr marL="0" marR="0" lvl="0" indent="0" algn="ctr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ФЕДЕРАЦИЯ ВОСТОЧНОГО БОЕВОГО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 ЕДИНОБОРСТВА РОССИИ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ОБЪЕДИНЕННАЯ ОРГАНИЗАЦИЯ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СЁТОКАН РОССИИ</a:t>
            </a:r>
            <a:endPara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751363</xdr:colOff>
      <xdr:row>1</xdr:row>
      <xdr:rowOff>155258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 noChangeAspect="1"/>
        </xdr:cNvGrpSpPr>
      </xdr:nvGrpSpPr>
      <xdr:grpSpPr>
        <a:xfrm>
          <a:off x="0" y="38100"/>
          <a:ext cx="6764813" cy="790258"/>
          <a:chOff x="0" y="0"/>
          <a:chExt cx="6627490" cy="809625"/>
        </a:xfrm>
      </xdr:grpSpPr>
      <xdr:grpSp>
        <xdr:nvGrpSpPr>
          <xdr:cNvPr id="3" name="Группа 34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pSpPr>
            <a:grpSpLocks noChangeAspect="1"/>
          </xdr:cNvGrpSpPr>
        </xdr:nvGrpSpPr>
        <xdr:grpSpPr>
          <a:xfrm>
            <a:off x="0" y="0"/>
            <a:ext cx="6627490" cy="809625"/>
            <a:chOff x="9525" y="10584"/>
            <a:chExt cx="6567088" cy="878416"/>
          </a:xfrm>
        </xdr:grpSpPr>
        <xdr:grpSp>
          <xdr:nvGrpSpPr>
            <xdr:cNvPr id="5" name="Группа 150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525" y="28575"/>
              <a:ext cx="6567088" cy="825779"/>
              <a:chOff x="0" y="23464"/>
              <a:chExt cx="6869080" cy="817911"/>
            </a:xfrm>
          </xdr:grpSpPr>
          <xdr:grpSp>
            <xdr:nvGrpSpPr>
              <xdr:cNvPr id="7" name="Group 114">
                <a:extLst>
                  <a:ext uri="{FF2B5EF4-FFF2-40B4-BE49-F238E27FC236}">
                    <a16:creationId xmlns:a16="http://schemas.microsoft.com/office/drawing/2014/main" id="{00000000-0008-0000-0400-000007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0" y="76488"/>
                <a:ext cx="4144146" cy="764887"/>
                <a:chOff x="9" y="8"/>
                <a:chExt cx="426" cy="70"/>
              </a:xfrm>
            </xdr:grpSpPr>
            <xdr:pic>
              <xdr:nvPicPr>
                <xdr:cNvPr id="10" name="Picture 115">
                  <a:extLst>
                    <a:ext uri="{FF2B5EF4-FFF2-40B4-BE49-F238E27FC236}">
                      <a16:creationId xmlns:a16="http://schemas.microsoft.com/office/drawing/2014/main" id="{00000000-0008-0000-0400-00000A000000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1"/>
                <a:srcRect/>
                <a:stretch>
                  <a:fillRect/>
                </a:stretch>
              </xdr:blipFill>
              <xdr:spPr bwMode="auto">
                <a:xfrm>
                  <a:off x="9" y="8"/>
                  <a:ext cx="69" cy="6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sp macro="" textlink="">
              <xdr:nvSpPr>
                <xdr:cNvPr id="11" name="Rectangle 116">
                  <a:extLst>
                    <a:ext uri="{FF2B5EF4-FFF2-40B4-BE49-F238E27FC236}">
                      <a16:creationId xmlns:a16="http://schemas.microsoft.com/office/drawing/2014/main" id="{00000000-0008-0000-0400-00000B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72" y="17"/>
                  <a:ext cx="284" cy="58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sp>
            <xdr:sp macro="" textlink="">
              <xdr:nvSpPr>
                <xdr:cNvPr id="12" name="Line 117">
                  <a:extLst>
                    <a:ext uri="{FF2B5EF4-FFF2-40B4-BE49-F238E27FC236}">
                      <a16:creationId xmlns:a16="http://schemas.microsoft.com/office/drawing/2014/main" id="{00000000-0008-0000-0400-00000C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13" y="77"/>
                  <a:ext cx="422" cy="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3" name="Rectangle 118">
                  <a:extLst>
                    <a:ext uri="{FF2B5EF4-FFF2-40B4-BE49-F238E27FC236}">
                      <a16:creationId xmlns:a16="http://schemas.microsoft.com/office/drawing/2014/main" id="{00000000-0008-0000-0400-00000D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89" y="48"/>
                  <a:ext cx="108" cy="1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0" tIns="0" rIns="0" bIns="0" anchor="t" upright="1"/>
                <a:lstStyle/>
                <a:p>
                  <a:pPr algn="l" rtl="0">
                    <a:defRPr sz="1000"/>
                  </a:pPr>
                  <a:r>
                    <a:rPr lang="ru-RU" sz="1000" b="0" i="0" u="none" strike="noStrike" baseline="0">
                      <a:solidFill>
                        <a:srgbClr val="000000"/>
                      </a:solidFill>
                      <a:latin typeface="Times New Roman" pitchFamily="18" charset="0"/>
                      <a:cs typeface="Times New Roman" pitchFamily="18" charset="0"/>
                    </a:rPr>
                    <a:t>  </a:t>
                  </a:r>
                  <a:r>
                    <a:rPr lang="ru-RU" sz="1600" b="0" i="0" u="none" strike="noStrike" baseline="0">
                      <a:solidFill>
                        <a:srgbClr val="000000"/>
                      </a:solidFill>
                      <a:latin typeface="Times New Roman" pitchFamily="18" charset="0"/>
                      <a:cs typeface="Times New Roman" pitchFamily="18" charset="0"/>
                    </a:rPr>
                    <a:t> </a:t>
                  </a:r>
                  <a:r>
                    <a:rPr lang="ru-RU" sz="1800" b="0" i="0" u="none" strike="noStrike" baseline="0">
                      <a:solidFill>
                        <a:srgbClr val="000000"/>
                      </a:solidFill>
                      <a:latin typeface="Arial" pitchFamily="34" charset="0"/>
                      <a:cs typeface="Arial" pitchFamily="34" charset="0"/>
                    </a:rPr>
                    <a:t>*****</a:t>
                  </a:r>
                </a:p>
              </xdr:txBody>
            </xdr:sp>
            <xdr:pic>
              <xdr:nvPicPr>
                <xdr:cNvPr id="14" name="Picture 119">
                  <a:extLst>
                    <a:ext uri="{FF2B5EF4-FFF2-40B4-BE49-F238E27FC236}">
                      <a16:creationId xmlns:a16="http://schemas.microsoft.com/office/drawing/2014/main" id="{00000000-0008-0000-0400-00000E000000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2"/>
                <a:srcRect/>
                <a:stretch>
                  <a:fillRect/>
                </a:stretch>
              </xdr:blipFill>
              <xdr:spPr bwMode="auto">
                <a:xfrm>
                  <a:off x="298" y="15"/>
                  <a:ext cx="52" cy="3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</xdr:grpSp>
          <xdr:sp macro="" textlink="">
            <xdr:nvSpPr>
              <xdr:cNvPr id="8" name="AutoShape 120">
                <a:extLst>
                  <a:ext uri="{FF2B5EF4-FFF2-40B4-BE49-F238E27FC236}">
                    <a16:creationId xmlns:a16="http://schemas.microsoft.com/office/drawing/2014/main" id="{00000000-0008-0000-04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403446" y="23464"/>
                <a:ext cx="2292335" cy="805440"/>
              </a:xfrm>
              <a:prstGeom prst="roundRect">
                <a:avLst>
                  <a:gd name="adj" fmla="val 16667"/>
                </a:avLst>
              </a:prstGeom>
              <a:solidFill>
                <a:srgbClr val="FFFFFF"/>
              </a:solidFill>
              <a:ln w="17145">
                <a:solidFill>
                  <a:srgbClr val="000000"/>
                </a:solidFill>
                <a:round/>
                <a:headEnd/>
                <a:tailEnd/>
              </a:ln>
              <a:effectLst>
                <a:outerShdw dist="35921" dir="2700000" algn="ctr" rotWithShape="0">
                  <a:srgbClr val="000000"/>
                </a:outerShdw>
              </a:effectLst>
            </xdr:spPr>
            <xdr:txBody>
              <a:bodyPr vertOverflow="clip" wrap="square" lIns="36576" tIns="0" rIns="36576" bIns="0" anchor="ctr" upright="1"/>
              <a:lstStyle/>
              <a:p>
                <a:pPr algn="ctr"/>
                <a:r>
                  <a:rPr lang="ru-RU" sz="1000" b="1">
                    <a:effectLst/>
                    <a:latin typeface="Times New Roman" pitchFamily="18" charset="0"/>
                    <a:ea typeface="+mn-ea"/>
                    <a:cs typeface="Times New Roman" pitchFamily="18" charset="0"/>
                  </a:rPr>
                  <a:t>ВСЕРОССИЙСКИЕ</a:t>
                </a:r>
              </a:p>
              <a:p>
                <a:pPr algn="ctr"/>
                <a:r>
                  <a:rPr lang="ru-RU" sz="1000" b="1" baseline="0">
                    <a:effectLst/>
                    <a:latin typeface="Times New Roman" pitchFamily="18" charset="0"/>
                    <a:ea typeface="+mn-ea"/>
                    <a:cs typeface="Times New Roman" pitchFamily="18" charset="0"/>
                  </a:rPr>
                  <a:t>СОРЕВНОВАНИЯ</a:t>
                </a:r>
                <a:endParaRPr lang="en-US" sz="1000" b="1">
                  <a:effectLst/>
                  <a:latin typeface="Times New Roman" pitchFamily="18" charset="0"/>
                  <a:ea typeface="+mn-ea"/>
                  <a:cs typeface="Times New Roman" pitchFamily="18" charset="0"/>
                </a:endParaRPr>
              </a:p>
              <a:p>
                <a:pPr algn="ctr"/>
                <a:r>
                  <a:rPr lang="ru-RU" sz="1000" b="1">
                    <a:effectLst/>
                    <a:latin typeface="Times New Roman" pitchFamily="18" charset="0"/>
                    <a:ea typeface="+mn-ea"/>
                    <a:cs typeface="Times New Roman" pitchFamily="18" charset="0"/>
                  </a:rPr>
                  <a:t>по восточному боевому единоборству Сётокан</a:t>
                </a:r>
                <a:endParaRPr lang="ru-RU" sz="1000" b="1" i="0" u="none" strike="noStrike" baseline="0">
                  <a:solidFill>
                    <a:srgbClr val="000000"/>
                  </a:solidFill>
                  <a:latin typeface="Times New Roman" pitchFamily="18" charset="0"/>
                  <a:cs typeface="Times New Roman" pitchFamily="18" charset="0"/>
                </a:endParaRPr>
              </a:p>
            </xdr:txBody>
          </xdr:sp>
          <xdr:sp macro="" textlink="">
            <xdr:nvSpPr>
              <xdr:cNvPr id="9" name="AutoShape 121">
                <a:extLst>
                  <a:ext uri="{FF2B5EF4-FFF2-40B4-BE49-F238E27FC236}">
                    <a16:creationId xmlns:a16="http://schemas.microsoft.com/office/drawing/2014/main" id="{00000000-0008-0000-04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22514" y="25288"/>
                <a:ext cx="1146566" cy="805441"/>
              </a:xfrm>
              <a:prstGeom prst="roundRect">
                <a:avLst>
                  <a:gd name="adj" fmla="val 16667"/>
                </a:avLst>
              </a:prstGeom>
              <a:solidFill>
                <a:sysClr val="window" lastClr="FFFFFF"/>
              </a:solidFill>
              <a:ln w="17145">
                <a:solidFill>
                  <a:srgbClr val="000000"/>
                </a:solidFill>
                <a:round/>
                <a:headEnd/>
                <a:tailEnd/>
              </a:ln>
              <a:effectLst>
                <a:outerShdw dist="35921" dir="2700000" algn="ctr" rotWithShape="0">
                  <a:srgbClr val="000000"/>
                </a:outerShdw>
              </a:effectLst>
            </xdr:spPr>
            <xdr:txBody>
              <a:bodyPr vertOverflow="clip" wrap="square" lIns="27432" tIns="27432" rIns="27432" bIns="0" anchor="ctr" upright="1"/>
              <a:lstStyle/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24-29 октября</a:t>
                </a:r>
              </a:p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201</a:t>
                </a:r>
                <a:r>
                  <a:rPr lang="en-US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9</a:t>
                </a:r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 г.</a:t>
                </a:r>
                <a:endParaRPr lang="ru-RU" sz="1000" baseline="0">
                  <a:latin typeface="Times New Roman" pitchFamily="18" charset="0"/>
                  <a:ea typeface="+mn-ea"/>
                  <a:cs typeface="Times New Roman" pitchFamily="18" charset="0"/>
                </a:endParaRPr>
              </a:p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г. Щелково</a:t>
                </a:r>
                <a:endParaRPr lang="ru-RU" sz="1000" baseline="0">
                  <a:latin typeface="Times New Roman" pitchFamily="18" charset="0"/>
                  <a:ea typeface="+mn-ea"/>
                  <a:cs typeface="Times New Roman" pitchFamily="18" charset="0"/>
                </a:endParaRPr>
              </a:p>
            </xdr:txBody>
          </xdr:sp>
        </xdr:grpSp>
        <xdr:sp macro="" textlink="" fLocksText="0">
          <xdr:nvSpPr>
            <xdr:cNvPr id="6" name="Rectangle 116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382151" y="10584"/>
              <a:ext cx="2484000" cy="87841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anchorCtr="1" upright="1"/>
            <a:lstStyle/>
            <a:p>
              <a:pPr marL="0" marR="0" lvl="0" indent="0" algn="ctr" defTabSz="914400" rtl="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ru-RU" sz="12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endParaRPr>
            </a:p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lang="en-US" sz="1000" b="1" i="0" strike="noStrik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endParaRPr>
            </a:p>
          </xdr:txBody>
        </xdr:sp>
      </xdr:grpSp>
      <xdr:sp macro="" textlink="" fLocksText="0">
        <xdr:nvSpPr>
          <xdr:cNvPr id="4" name="Rectangle 116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61975" y="57150"/>
            <a:ext cx="2209800" cy="647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anchorCtr="1" upright="1"/>
          <a:lstStyle/>
          <a:p>
            <a:pPr marL="0" marR="0" lvl="0" indent="0" algn="ctr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ФЕДЕРАЦИЯ ВОСТОЧНОГО БОЕВОГО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 ЕДИНОБОРСТВА РОССИИ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ОБЪЕДИНЕННАЯ ОРГАНИЗАЦИЯ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СЁТОКАН РОССИИ</a:t>
            </a:r>
            <a:endPara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751363</xdr:colOff>
      <xdr:row>1</xdr:row>
      <xdr:rowOff>117158</xdr:rowOff>
    </xdr:to>
    <xdr:grpSp>
      <xdr:nvGrpSpPr>
        <xdr:cNvPr id="13" name="Группа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pSpPr>
          <a:grpSpLocks noChangeAspect="1"/>
        </xdr:cNvGrpSpPr>
      </xdr:nvGrpSpPr>
      <xdr:grpSpPr>
        <a:xfrm>
          <a:off x="0" y="0"/>
          <a:ext cx="6764813" cy="790258"/>
          <a:chOff x="0" y="0"/>
          <a:chExt cx="6627490" cy="809625"/>
        </a:xfrm>
      </xdr:grpSpPr>
      <xdr:grpSp>
        <xdr:nvGrpSpPr>
          <xdr:cNvPr id="14" name="Группа 34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GrpSpPr>
            <a:grpSpLocks noChangeAspect="1"/>
          </xdr:cNvGrpSpPr>
        </xdr:nvGrpSpPr>
        <xdr:grpSpPr>
          <a:xfrm>
            <a:off x="0" y="0"/>
            <a:ext cx="6627490" cy="809625"/>
            <a:chOff x="9525" y="10584"/>
            <a:chExt cx="6567088" cy="878416"/>
          </a:xfrm>
        </xdr:grpSpPr>
        <xdr:grpSp>
          <xdr:nvGrpSpPr>
            <xdr:cNvPr id="16" name="Группа 150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525" y="28575"/>
              <a:ext cx="6567088" cy="825779"/>
              <a:chOff x="0" y="23464"/>
              <a:chExt cx="6869080" cy="817911"/>
            </a:xfrm>
          </xdr:grpSpPr>
          <xdr:grpSp>
            <xdr:nvGrpSpPr>
              <xdr:cNvPr id="18" name="Group 114">
                <a:extLst>
                  <a:ext uri="{FF2B5EF4-FFF2-40B4-BE49-F238E27FC236}">
                    <a16:creationId xmlns:a16="http://schemas.microsoft.com/office/drawing/2014/main" id="{00000000-0008-0000-0500-000012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0" y="76488"/>
                <a:ext cx="4144146" cy="764887"/>
                <a:chOff x="9" y="8"/>
                <a:chExt cx="426" cy="70"/>
              </a:xfrm>
            </xdr:grpSpPr>
            <xdr:pic>
              <xdr:nvPicPr>
                <xdr:cNvPr id="21" name="Picture 115">
                  <a:extLst>
                    <a:ext uri="{FF2B5EF4-FFF2-40B4-BE49-F238E27FC236}">
                      <a16:creationId xmlns:a16="http://schemas.microsoft.com/office/drawing/2014/main" id="{00000000-0008-0000-0500-000015000000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1"/>
                <a:srcRect/>
                <a:stretch>
                  <a:fillRect/>
                </a:stretch>
              </xdr:blipFill>
              <xdr:spPr bwMode="auto">
                <a:xfrm>
                  <a:off x="9" y="8"/>
                  <a:ext cx="69" cy="6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sp macro="" textlink="">
              <xdr:nvSpPr>
                <xdr:cNvPr id="22" name="Rectangle 116">
                  <a:extLst>
                    <a:ext uri="{FF2B5EF4-FFF2-40B4-BE49-F238E27FC236}">
                      <a16:creationId xmlns:a16="http://schemas.microsoft.com/office/drawing/2014/main" id="{00000000-0008-0000-0500-000016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72" y="17"/>
                  <a:ext cx="284" cy="58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sp>
            <xdr:sp macro="" textlink="">
              <xdr:nvSpPr>
                <xdr:cNvPr id="23" name="Line 117">
                  <a:extLst>
                    <a:ext uri="{FF2B5EF4-FFF2-40B4-BE49-F238E27FC236}">
                      <a16:creationId xmlns:a16="http://schemas.microsoft.com/office/drawing/2014/main" id="{00000000-0008-0000-0500-000017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13" y="77"/>
                  <a:ext cx="422" cy="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24" name="Rectangle 118">
                  <a:extLst>
                    <a:ext uri="{FF2B5EF4-FFF2-40B4-BE49-F238E27FC236}">
                      <a16:creationId xmlns:a16="http://schemas.microsoft.com/office/drawing/2014/main" id="{00000000-0008-0000-0500-000018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89" y="48"/>
                  <a:ext cx="108" cy="1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0" tIns="0" rIns="0" bIns="0" anchor="t" upright="1"/>
                <a:lstStyle/>
                <a:p>
                  <a:pPr algn="l" rtl="0">
                    <a:defRPr sz="1000"/>
                  </a:pPr>
                  <a:r>
                    <a:rPr lang="ru-RU" sz="1000" b="0" i="0" u="none" strike="noStrike" baseline="0">
                      <a:solidFill>
                        <a:srgbClr val="000000"/>
                      </a:solidFill>
                      <a:latin typeface="Arial" pitchFamily="34" charset="0"/>
                      <a:cs typeface="Arial" pitchFamily="34" charset="0"/>
                    </a:rPr>
                    <a:t>  </a:t>
                  </a:r>
                  <a:r>
                    <a:rPr lang="ru-RU" sz="1600" b="0" i="0" u="none" strike="noStrike" baseline="0">
                      <a:solidFill>
                        <a:srgbClr val="000000"/>
                      </a:solidFill>
                      <a:latin typeface="Arial" pitchFamily="34" charset="0"/>
                      <a:cs typeface="Arial" pitchFamily="34" charset="0"/>
                    </a:rPr>
                    <a:t> </a:t>
                  </a:r>
                  <a:r>
                    <a:rPr lang="ru-RU" sz="1800" b="0" i="0" u="none" strike="noStrike" baseline="0">
                      <a:solidFill>
                        <a:srgbClr val="000000"/>
                      </a:solidFill>
                      <a:latin typeface="Arial" pitchFamily="34" charset="0"/>
                      <a:cs typeface="Arial" pitchFamily="34" charset="0"/>
                    </a:rPr>
                    <a:t>*****</a:t>
                  </a:r>
                </a:p>
              </xdr:txBody>
            </xdr:sp>
            <xdr:pic>
              <xdr:nvPicPr>
                <xdr:cNvPr id="25" name="Picture 119">
                  <a:extLst>
                    <a:ext uri="{FF2B5EF4-FFF2-40B4-BE49-F238E27FC236}">
                      <a16:creationId xmlns:a16="http://schemas.microsoft.com/office/drawing/2014/main" id="{00000000-0008-0000-0500-000019000000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2"/>
                <a:srcRect/>
                <a:stretch>
                  <a:fillRect/>
                </a:stretch>
              </xdr:blipFill>
              <xdr:spPr bwMode="auto">
                <a:xfrm>
                  <a:off x="298" y="15"/>
                  <a:ext cx="52" cy="3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</xdr:grpSp>
          <xdr:sp macro="" textlink="">
            <xdr:nvSpPr>
              <xdr:cNvPr id="19" name="AutoShape 120">
                <a:extLst>
                  <a:ext uri="{FF2B5EF4-FFF2-40B4-BE49-F238E27FC236}">
                    <a16:creationId xmlns:a16="http://schemas.microsoft.com/office/drawing/2014/main" id="{00000000-0008-0000-0500-00001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403446" y="23464"/>
                <a:ext cx="2292335" cy="805440"/>
              </a:xfrm>
              <a:prstGeom prst="roundRect">
                <a:avLst>
                  <a:gd name="adj" fmla="val 16667"/>
                </a:avLst>
              </a:prstGeom>
              <a:solidFill>
                <a:srgbClr val="FFFFFF"/>
              </a:solidFill>
              <a:ln w="17145">
                <a:solidFill>
                  <a:srgbClr val="000000"/>
                </a:solidFill>
                <a:round/>
                <a:headEnd/>
                <a:tailEnd/>
              </a:ln>
              <a:effectLst>
                <a:outerShdw dist="35921" dir="2700000" algn="ctr" rotWithShape="0">
                  <a:srgbClr val="000000"/>
                </a:outerShdw>
              </a:effectLst>
            </xdr:spPr>
            <xdr:txBody>
              <a:bodyPr vertOverflow="clip" wrap="square" lIns="36576" tIns="0" rIns="36576" bIns="0" anchor="ctr" upright="1"/>
              <a:lstStyle/>
              <a:p>
                <a:pPr algn="ctr"/>
                <a:r>
                  <a:rPr lang="ru-RU" sz="1100" b="1">
                    <a:latin typeface="Times New Roman" pitchFamily="18" charset="0"/>
                    <a:ea typeface="+mn-ea"/>
                    <a:cs typeface="Times New Roman" pitchFamily="18" charset="0"/>
                  </a:rPr>
                  <a:t>12-й</a:t>
                </a:r>
                <a:r>
                  <a:rPr lang="ru-RU" sz="1100" b="1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 (21-й) КУБОК РОССИИ</a:t>
                </a:r>
                <a:endParaRPr lang="en-US" sz="1100" b="1">
                  <a:latin typeface="Times New Roman" pitchFamily="18" charset="0"/>
                  <a:ea typeface="+mn-ea"/>
                  <a:cs typeface="Times New Roman" pitchFamily="18" charset="0"/>
                </a:endParaRPr>
              </a:p>
              <a:p>
                <a:pPr algn="ctr" fontAlgn="base"/>
                <a:r>
                  <a:rPr lang="ru-RU" sz="1100" b="1">
                    <a:latin typeface="Times New Roman" pitchFamily="18" charset="0"/>
                    <a:ea typeface="+mn-ea"/>
                    <a:cs typeface="Times New Roman" pitchFamily="18" charset="0"/>
                  </a:rPr>
                  <a:t>по восточному боевому единоборству Сётокан</a:t>
                </a:r>
                <a:endParaRPr lang="ru-RU" sz="1100" b="1" i="0" baseline="0">
                  <a:latin typeface="Times New Roman" pitchFamily="18" charset="0"/>
                  <a:ea typeface="+mn-ea"/>
                  <a:cs typeface="Times New Roman" pitchFamily="18" charset="0"/>
                </a:endParaRPr>
              </a:p>
            </xdr:txBody>
          </xdr:sp>
          <xdr:sp macro="" textlink="">
            <xdr:nvSpPr>
              <xdr:cNvPr id="20" name="AutoShape 121">
                <a:extLst>
                  <a:ext uri="{FF2B5EF4-FFF2-40B4-BE49-F238E27FC236}">
                    <a16:creationId xmlns:a16="http://schemas.microsoft.com/office/drawing/2014/main" id="{00000000-0008-0000-0500-00001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722514" y="25288"/>
                <a:ext cx="1146566" cy="805441"/>
              </a:xfrm>
              <a:prstGeom prst="roundRect">
                <a:avLst>
                  <a:gd name="adj" fmla="val 16667"/>
                </a:avLst>
              </a:prstGeom>
              <a:solidFill>
                <a:sysClr val="window" lastClr="FFFFFF"/>
              </a:solidFill>
              <a:ln w="17145">
                <a:solidFill>
                  <a:srgbClr val="000000"/>
                </a:solidFill>
                <a:round/>
                <a:headEnd/>
                <a:tailEnd/>
              </a:ln>
              <a:effectLst>
                <a:outerShdw dist="35921" dir="2700000" algn="ctr" rotWithShape="0">
                  <a:srgbClr val="000000"/>
                </a:outerShdw>
              </a:effectLst>
            </xdr:spPr>
            <xdr:txBody>
              <a:bodyPr vertOverflow="clip" wrap="square" lIns="27432" tIns="27432" rIns="27432" bIns="0" anchor="ctr" upright="1"/>
              <a:lstStyle/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24-28 октября</a:t>
                </a:r>
              </a:p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2019 г.</a:t>
                </a:r>
                <a:endParaRPr lang="ru-RU" sz="1000" baseline="0">
                  <a:latin typeface="Times New Roman" pitchFamily="18" charset="0"/>
                  <a:ea typeface="+mn-ea"/>
                  <a:cs typeface="Times New Roman" pitchFamily="18" charset="0"/>
                </a:endParaRPr>
              </a:p>
              <a:p>
                <a:pPr algn="ctr" rtl="0"/>
                <a:r>
                  <a:rPr lang="ru-RU" sz="1000" b="1" i="0" baseline="0">
                    <a:latin typeface="Times New Roman" pitchFamily="18" charset="0"/>
                    <a:ea typeface="+mn-ea"/>
                    <a:cs typeface="Times New Roman" pitchFamily="18" charset="0"/>
                  </a:rPr>
                  <a:t>г. Щелково</a:t>
                </a:r>
                <a:endParaRPr lang="ru-RU" sz="1000" baseline="0">
                  <a:latin typeface="Times New Roman" pitchFamily="18" charset="0"/>
                  <a:ea typeface="+mn-ea"/>
                  <a:cs typeface="Times New Roman" pitchFamily="18" charset="0"/>
                </a:endParaRPr>
              </a:p>
            </xdr:txBody>
          </xdr:sp>
        </xdr:grpSp>
        <xdr:sp macro="" textlink="" fLocksText="0">
          <xdr:nvSpPr>
            <xdr:cNvPr id="17" name="Rectangle 116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382151" y="10584"/>
              <a:ext cx="2484000" cy="87841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anchorCtr="1" upright="1"/>
            <a:lstStyle/>
            <a:p>
              <a:pPr marL="0" marR="0" lvl="0" indent="0" algn="ctr" defTabSz="914400" rtl="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ru-RU" sz="12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endParaRPr>
            </a:p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lang="en-US" sz="1000" b="1" i="0" strike="noStrik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endParaRPr>
            </a:p>
          </xdr:txBody>
        </xdr:sp>
      </xdr:grpSp>
      <xdr:sp macro="" textlink="" fLocksText="0">
        <xdr:nvSpPr>
          <xdr:cNvPr id="15" name="Rectangle 116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542536" y="8553"/>
            <a:ext cx="2209800" cy="647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anchorCtr="1" upright="1"/>
          <a:lstStyle/>
          <a:p>
            <a:pPr marL="0" marR="0" lvl="0" indent="0" algn="ctr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ФЕДЕРАЦИЯ ВОСТОЧНОГО БОЕВОГО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 ЕДИНОБОРСТВА РОССИИ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ОБЪЕДИНЕННАЯ ОРГАНИЗАЦИЯ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itchFamily="18" charset="0"/>
                <a:ea typeface="+mn-ea"/>
                <a:cs typeface="Times New Roman" pitchFamily="18" charset="0"/>
              </a:rPr>
              <a:t>СЁТОКАН РОССИИ</a:t>
            </a:r>
            <a:endPara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90"/>
  <sheetViews>
    <sheetView view="pageBreakPreview" zoomScaleSheetLayoutView="100" workbookViewId="0">
      <selection activeCell="B8" sqref="B8"/>
    </sheetView>
  </sheetViews>
  <sheetFormatPr defaultColWidth="9.08984375" defaultRowHeight="14" x14ac:dyDescent="0.3"/>
  <cols>
    <col min="1" max="1" width="9.08984375" style="1"/>
    <col min="2" max="2" width="47.36328125" style="1" customWidth="1"/>
    <col min="3" max="3" width="32.453125" style="1" customWidth="1"/>
    <col min="4" max="4" width="10.90625" style="1" customWidth="1"/>
    <col min="5" max="16384" width="9.08984375" style="1"/>
  </cols>
  <sheetData>
    <row r="1" spans="1:4" ht="53.25" customHeight="1" x14ac:dyDescent="0.3"/>
    <row r="3" spans="1:4" ht="25" x14ac:dyDescent="0.5">
      <c r="A3" s="196" t="s">
        <v>0</v>
      </c>
      <c r="B3" s="196"/>
      <c r="C3" s="196"/>
      <c r="D3" s="196"/>
    </row>
    <row r="5" spans="1:4" ht="18" thickBot="1" x14ac:dyDescent="0.4">
      <c r="A5" s="197" t="s">
        <v>62</v>
      </c>
      <c r="B5" s="197"/>
      <c r="C5" s="197"/>
      <c r="D5" s="197"/>
    </row>
    <row r="6" spans="1:4" ht="15.5" thickBot="1" x14ac:dyDescent="0.35">
      <c r="A6" s="12" t="s">
        <v>2</v>
      </c>
      <c r="B6" s="13" t="s">
        <v>3</v>
      </c>
      <c r="C6" s="14" t="s">
        <v>4</v>
      </c>
      <c r="D6" s="15"/>
    </row>
    <row r="7" spans="1:4" ht="15" x14ac:dyDescent="0.3">
      <c r="A7" s="16">
        <v>1</v>
      </c>
      <c r="B7" s="17" t="s">
        <v>224</v>
      </c>
      <c r="C7" s="35" t="s">
        <v>54</v>
      </c>
      <c r="D7" s="18" t="s">
        <v>5</v>
      </c>
    </row>
    <row r="8" spans="1:4" ht="15" x14ac:dyDescent="0.3">
      <c r="A8" s="19">
        <v>2</v>
      </c>
      <c r="B8" s="20" t="s">
        <v>225</v>
      </c>
      <c r="C8" s="36" t="s">
        <v>54</v>
      </c>
      <c r="D8" s="18">
        <v>11</v>
      </c>
    </row>
    <row r="9" spans="1:4" ht="15" x14ac:dyDescent="0.3">
      <c r="A9" s="19">
        <v>3</v>
      </c>
      <c r="B9" s="20" t="s">
        <v>226</v>
      </c>
      <c r="C9" s="36" t="s">
        <v>43</v>
      </c>
      <c r="D9" s="18" t="s">
        <v>6</v>
      </c>
    </row>
    <row r="10" spans="1:4" ht="16" thickBot="1" x14ac:dyDescent="0.4">
      <c r="A10" s="21">
        <v>4</v>
      </c>
      <c r="B10" s="22" t="s">
        <v>227</v>
      </c>
      <c r="C10" s="37" t="s">
        <v>43</v>
      </c>
      <c r="D10" s="10"/>
    </row>
    <row r="12" spans="1:4" ht="18" thickBot="1" x14ac:dyDescent="0.4">
      <c r="A12" s="197" t="s">
        <v>63</v>
      </c>
      <c r="B12" s="197"/>
      <c r="C12" s="197"/>
      <c r="D12" s="197"/>
    </row>
    <row r="13" spans="1:4" ht="15.5" thickBot="1" x14ac:dyDescent="0.35">
      <c r="A13" s="12" t="s">
        <v>2</v>
      </c>
      <c r="B13" s="13" t="s">
        <v>3</v>
      </c>
      <c r="C13" s="14" t="s">
        <v>4</v>
      </c>
      <c r="D13" s="23"/>
    </row>
    <row r="14" spans="1:4" ht="15" x14ac:dyDescent="0.3">
      <c r="A14" s="16">
        <v>1</v>
      </c>
      <c r="B14" s="17" t="s">
        <v>228</v>
      </c>
      <c r="C14" s="35" t="s">
        <v>100</v>
      </c>
      <c r="D14" s="24" t="s">
        <v>5</v>
      </c>
    </row>
    <row r="15" spans="1:4" ht="15" x14ac:dyDescent="0.3">
      <c r="A15" s="19">
        <v>2</v>
      </c>
      <c r="B15" s="20" t="s">
        <v>229</v>
      </c>
      <c r="C15" s="36" t="s">
        <v>56</v>
      </c>
      <c r="D15" s="24">
        <v>16</v>
      </c>
    </row>
    <row r="16" spans="1:4" ht="15" x14ac:dyDescent="0.3">
      <c r="A16" s="19">
        <v>3</v>
      </c>
      <c r="B16" s="20" t="s">
        <v>230</v>
      </c>
      <c r="C16" s="36" t="s">
        <v>54</v>
      </c>
      <c r="D16" s="24" t="s">
        <v>6</v>
      </c>
    </row>
    <row r="17" spans="1:4" ht="16" thickBot="1" x14ac:dyDescent="0.4">
      <c r="A17" s="21">
        <v>4</v>
      </c>
      <c r="B17" s="22" t="s">
        <v>231</v>
      </c>
      <c r="C17" s="37" t="s">
        <v>54</v>
      </c>
      <c r="D17" s="25"/>
    </row>
    <row r="18" spans="1:4" x14ac:dyDescent="0.3">
      <c r="A18" s="4"/>
      <c r="B18" s="4"/>
      <c r="C18" s="4"/>
      <c r="D18" s="4"/>
    </row>
    <row r="19" spans="1:4" ht="19.5" customHeight="1" thickBot="1" x14ac:dyDescent="0.4">
      <c r="A19" s="197" t="s">
        <v>67</v>
      </c>
      <c r="B19" s="197"/>
      <c r="C19" s="197"/>
      <c r="D19" s="197"/>
    </row>
    <row r="20" spans="1:4" ht="15.5" thickBot="1" x14ac:dyDescent="0.35">
      <c r="A20" s="12" t="s">
        <v>2</v>
      </c>
      <c r="B20" s="13" t="s">
        <v>3</v>
      </c>
      <c r="C20" s="14" t="s">
        <v>4</v>
      </c>
      <c r="D20" s="15"/>
    </row>
    <row r="21" spans="1:4" ht="15" x14ac:dyDescent="0.3">
      <c r="A21" s="16">
        <v>1</v>
      </c>
      <c r="B21" s="17" t="s">
        <v>232</v>
      </c>
      <c r="C21" s="35" t="s">
        <v>49</v>
      </c>
      <c r="D21" s="18" t="s">
        <v>5</v>
      </c>
    </row>
    <row r="22" spans="1:4" ht="15" x14ac:dyDescent="0.3">
      <c r="A22" s="19">
        <v>2</v>
      </c>
      <c r="B22" s="20" t="s">
        <v>233</v>
      </c>
      <c r="C22" s="36" t="s">
        <v>100</v>
      </c>
      <c r="D22" s="18">
        <v>7</v>
      </c>
    </row>
    <row r="23" spans="1:4" ht="15" x14ac:dyDescent="0.3">
      <c r="A23" s="40">
        <v>3</v>
      </c>
      <c r="B23" s="32" t="s">
        <v>234</v>
      </c>
      <c r="C23" s="41" t="s">
        <v>51</v>
      </c>
      <c r="D23" s="18" t="s">
        <v>6</v>
      </c>
    </row>
    <row r="24" spans="1:4" ht="15.5" thickBot="1" x14ac:dyDescent="0.35">
      <c r="A24" s="21">
        <v>4</v>
      </c>
      <c r="B24" s="22" t="s">
        <v>235</v>
      </c>
      <c r="C24" s="37" t="s">
        <v>100</v>
      </c>
    </row>
    <row r="26" spans="1:4" ht="19.5" customHeight="1" thickBot="1" x14ac:dyDescent="0.4">
      <c r="A26" s="197" t="s">
        <v>68</v>
      </c>
      <c r="B26" s="197"/>
      <c r="C26" s="197"/>
      <c r="D26" s="197"/>
    </row>
    <row r="27" spans="1:4" ht="15.5" thickBot="1" x14ac:dyDescent="0.35">
      <c r="A27" s="12" t="s">
        <v>2</v>
      </c>
      <c r="B27" s="13" t="s">
        <v>3</v>
      </c>
      <c r="C27" s="14" t="s">
        <v>4</v>
      </c>
      <c r="D27" s="23"/>
    </row>
    <row r="28" spans="1:4" ht="15" x14ac:dyDescent="0.3">
      <c r="A28" s="16">
        <v>1</v>
      </c>
      <c r="B28" s="17" t="s">
        <v>236</v>
      </c>
      <c r="C28" s="35" t="s">
        <v>51</v>
      </c>
      <c r="D28" s="24" t="s">
        <v>5</v>
      </c>
    </row>
    <row r="29" spans="1:4" ht="15" x14ac:dyDescent="0.3">
      <c r="A29" s="19">
        <v>2</v>
      </c>
      <c r="B29" s="20" t="s">
        <v>237</v>
      </c>
      <c r="C29" s="36" t="s">
        <v>98</v>
      </c>
      <c r="D29" s="24">
        <v>16</v>
      </c>
    </row>
    <row r="30" spans="1:4" ht="15" x14ac:dyDescent="0.3">
      <c r="A30" s="19">
        <v>3</v>
      </c>
      <c r="B30" s="20" t="s">
        <v>238</v>
      </c>
      <c r="C30" s="36" t="s">
        <v>98</v>
      </c>
      <c r="D30" s="24" t="s">
        <v>6</v>
      </c>
    </row>
    <row r="31" spans="1:4" ht="16" thickBot="1" x14ac:dyDescent="0.4">
      <c r="A31" s="21">
        <v>4</v>
      </c>
      <c r="B31" s="22" t="s">
        <v>239</v>
      </c>
      <c r="C31" s="37" t="s">
        <v>51</v>
      </c>
      <c r="D31" s="25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ht="15" x14ac:dyDescent="0.3">
      <c r="A36" s="5" t="s">
        <v>10</v>
      </c>
      <c r="B36" s="5"/>
      <c r="C36" s="8" t="s">
        <v>11</v>
      </c>
      <c r="D36" s="4"/>
    </row>
    <row r="37" spans="1:4" ht="15.5" x14ac:dyDescent="0.35">
      <c r="A37" s="6"/>
      <c r="B37" s="6"/>
      <c r="C37" s="9"/>
      <c r="D37" s="4"/>
    </row>
    <row r="38" spans="1:4" ht="15" x14ac:dyDescent="0.3">
      <c r="A38" s="5" t="s">
        <v>12</v>
      </c>
      <c r="B38" s="5"/>
      <c r="C38" s="8" t="s">
        <v>13</v>
      </c>
      <c r="D38" s="4"/>
    </row>
    <row r="39" spans="1:4" ht="18" thickBot="1" x14ac:dyDescent="0.4">
      <c r="A39" s="197" t="s">
        <v>64</v>
      </c>
      <c r="B39" s="197"/>
      <c r="C39" s="197"/>
      <c r="D39" s="197"/>
    </row>
    <row r="40" spans="1:4" ht="15.5" thickBot="1" x14ac:dyDescent="0.35">
      <c r="A40" s="12" t="s">
        <v>2</v>
      </c>
      <c r="B40" s="13" t="s">
        <v>3</v>
      </c>
      <c r="C40" s="14" t="s">
        <v>4</v>
      </c>
      <c r="D40" s="23"/>
    </row>
    <row r="41" spans="1:4" ht="15" x14ac:dyDescent="0.3">
      <c r="A41" s="16">
        <v>1</v>
      </c>
      <c r="B41" s="17" t="s">
        <v>240</v>
      </c>
      <c r="C41" s="35" t="s">
        <v>53</v>
      </c>
      <c r="D41" s="24" t="s">
        <v>5</v>
      </c>
    </row>
    <row r="42" spans="1:4" ht="15" x14ac:dyDescent="0.3">
      <c r="A42" s="19">
        <v>2</v>
      </c>
      <c r="B42" s="20" t="s">
        <v>241</v>
      </c>
      <c r="C42" s="36" t="s">
        <v>98</v>
      </c>
      <c r="D42" s="24">
        <v>28</v>
      </c>
    </row>
    <row r="43" spans="1:4" ht="15" x14ac:dyDescent="0.3">
      <c r="A43" s="19">
        <v>3</v>
      </c>
      <c r="B43" s="20" t="s">
        <v>242</v>
      </c>
      <c r="C43" s="36" t="s">
        <v>46</v>
      </c>
      <c r="D43" s="24" t="s">
        <v>6</v>
      </c>
    </row>
    <row r="44" spans="1:4" ht="16" thickBot="1" x14ac:dyDescent="0.4">
      <c r="A44" s="21">
        <v>3</v>
      </c>
      <c r="B44" s="22" t="s">
        <v>243</v>
      </c>
      <c r="C44" s="37" t="s">
        <v>54</v>
      </c>
      <c r="D44" s="25"/>
    </row>
    <row r="45" spans="1:4" x14ac:dyDescent="0.3">
      <c r="A45" s="4"/>
      <c r="B45" s="4"/>
      <c r="C45" s="4"/>
      <c r="D45" s="4"/>
    </row>
    <row r="46" spans="1:4" ht="21" customHeight="1" thickBot="1" x14ac:dyDescent="0.4">
      <c r="A46" s="197" t="s">
        <v>65</v>
      </c>
      <c r="B46" s="197"/>
      <c r="C46" s="197"/>
      <c r="D46" s="197"/>
    </row>
    <row r="47" spans="1:4" ht="15.5" thickBot="1" x14ac:dyDescent="0.35">
      <c r="A47" s="12" t="s">
        <v>2</v>
      </c>
      <c r="B47" s="13" t="s">
        <v>3</v>
      </c>
      <c r="C47" s="14" t="s">
        <v>4</v>
      </c>
      <c r="D47" s="23"/>
    </row>
    <row r="48" spans="1:4" ht="15" x14ac:dyDescent="0.3">
      <c r="A48" s="16">
        <v>1</v>
      </c>
      <c r="B48" s="17" t="s">
        <v>244</v>
      </c>
      <c r="C48" s="35" t="s">
        <v>98</v>
      </c>
      <c r="D48" s="24" t="s">
        <v>5</v>
      </c>
    </row>
    <row r="49" spans="1:4" ht="15" x14ac:dyDescent="0.3">
      <c r="A49" s="19">
        <v>2</v>
      </c>
      <c r="B49" s="20" t="s">
        <v>245</v>
      </c>
      <c r="C49" s="36" t="s">
        <v>53</v>
      </c>
      <c r="D49" s="24">
        <v>48</v>
      </c>
    </row>
    <row r="50" spans="1:4" ht="15" x14ac:dyDescent="0.3">
      <c r="A50" s="19">
        <v>3</v>
      </c>
      <c r="B50" s="20" t="s">
        <v>246</v>
      </c>
      <c r="C50" s="36" t="s">
        <v>54</v>
      </c>
      <c r="D50" s="24" t="s">
        <v>6</v>
      </c>
    </row>
    <row r="51" spans="1:4" ht="16" thickBot="1" x14ac:dyDescent="0.4">
      <c r="A51" s="21">
        <v>3</v>
      </c>
      <c r="B51" s="22" t="s">
        <v>247</v>
      </c>
      <c r="C51" s="37" t="s">
        <v>54</v>
      </c>
      <c r="D51" s="25"/>
    </row>
    <row r="52" spans="1:4" x14ac:dyDescent="0.3">
      <c r="A52" s="4"/>
      <c r="B52" s="4"/>
      <c r="C52" s="4"/>
      <c r="D52" s="4"/>
    </row>
    <row r="53" spans="1:4" ht="21" customHeight="1" thickBot="1" x14ac:dyDescent="0.4">
      <c r="A53" s="197" t="s">
        <v>66</v>
      </c>
      <c r="B53" s="197"/>
      <c r="C53" s="197"/>
      <c r="D53" s="197"/>
    </row>
    <row r="54" spans="1:4" ht="15.5" thickBot="1" x14ac:dyDescent="0.35">
      <c r="A54" s="12" t="s">
        <v>2</v>
      </c>
      <c r="B54" s="13" t="s">
        <v>3</v>
      </c>
      <c r="C54" s="14" t="s">
        <v>4</v>
      </c>
      <c r="D54" s="23"/>
    </row>
    <row r="55" spans="1:4" ht="15" x14ac:dyDescent="0.3">
      <c r="A55" s="16">
        <v>1</v>
      </c>
      <c r="B55" s="17" t="s">
        <v>248</v>
      </c>
      <c r="C55" s="35" t="s">
        <v>39</v>
      </c>
      <c r="D55" s="24" t="s">
        <v>5</v>
      </c>
    </row>
    <row r="56" spans="1:4" ht="15" x14ac:dyDescent="0.3">
      <c r="A56" s="19">
        <v>2</v>
      </c>
      <c r="B56" s="20" t="s">
        <v>249</v>
      </c>
      <c r="C56" s="36" t="s">
        <v>40</v>
      </c>
      <c r="D56" s="24">
        <v>53</v>
      </c>
    </row>
    <row r="57" spans="1:4" ht="15" x14ac:dyDescent="0.3">
      <c r="A57" s="19">
        <v>3</v>
      </c>
      <c r="B57" s="20" t="s">
        <v>250</v>
      </c>
      <c r="C57" s="36" t="s">
        <v>47</v>
      </c>
      <c r="D57" s="24" t="s">
        <v>6</v>
      </c>
    </row>
    <row r="58" spans="1:4" ht="16" thickBot="1" x14ac:dyDescent="0.4">
      <c r="A58" s="21">
        <v>3</v>
      </c>
      <c r="B58" s="22" t="s">
        <v>251</v>
      </c>
      <c r="C58" s="37" t="s">
        <v>98</v>
      </c>
      <c r="D58" s="25"/>
    </row>
    <row r="59" spans="1:4" x14ac:dyDescent="0.3">
      <c r="A59" s="4"/>
      <c r="B59" s="4"/>
      <c r="C59" s="4"/>
      <c r="D59" s="4"/>
    </row>
    <row r="60" spans="1:4" x14ac:dyDescent="0.3">
      <c r="A60" s="4"/>
      <c r="B60" s="4"/>
      <c r="C60" s="4"/>
      <c r="D60" s="4"/>
    </row>
    <row r="61" spans="1:4" ht="15" x14ac:dyDescent="0.3">
      <c r="A61" s="5" t="s">
        <v>10</v>
      </c>
      <c r="B61" s="5"/>
      <c r="C61" s="8" t="s">
        <v>11</v>
      </c>
      <c r="D61" s="4"/>
    </row>
    <row r="62" spans="1:4" ht="15.5" x14ac:dyDescent="0.35">
      <c r="A62" s="6"/>
      <c r="B62" s="6"/>
      <c r="C62" s="9"/>
      <c r="D62" s="4"/>
    </row>
    <row r="63" spans="1:4" ht="15" x14ac:dyDescent="0.3">
      <c r="A63" s="5" t="s">
        <v>12</v>
      </c>
      <c r="B63" s="5"/>
      <c r="C63" s="8" t="s">
        <v>13</v>
      </c>
      <c r="D63" s="4"/>
    </row>
    <row r="64" spans="1:4" ht="19.5" customHeight="1" thickBot="1" x14ac:dyDescent="0.4">
      <c r="A64" s="197" t="s">
        <v>71</v>
      </c>
      <c r="B64" s="197"/>
      <c r="C64" s="197"/>
      <c r="D64" s="197"/>
    </row>
    <row r="65" spans="1:4" ht="15.5" thickBot="1" x14ac:dyDescent="0.35">
      <c r="A65" s="12" t="s">
        <v>2</v>
      </c>
      <c r="B65" s="13" t="s">
        <v>3</v>
      </c>
      <c r="C65" s="14" t="s">
        <v>4</v>
      </c>
      <c r="D65" s="23"/>
    </row>
    <row r="66" spans="1:4" ht="15" x14ac:dyDescent="0.3">
      <c r="A66" s="16">
        <v>1</v>
      </c>
      <c r="B66" s="17" t="s">
        <v>252</v>
      </c>
      <c r="C66" s="35" t="s">
        <v>53</v>
      </c>
      <c r="D66" s="24" t="s">
        <v>5</v>
      </c>
    </row>
    <row r="67" spans="1:4" ht="15" x14ac:dyDescent="0.3">
      <c r="A67" s="19">
        <v>2</v>
      </c>
      <c r="B67" s="20" t="s">
        <v>253</v>
      </c>
      <c r="C67" s="36" t="s">
        <v>54</v>
      </c>
      <c r="D67" s="24">
        <v>7</v>
      </c>
    </row>
    <row r="68" spans="1:4" ht="15" x14ac:dyDescent="0.3">
      <c r="A68" s="19">
        <v>3</v>
      </c>
      <c r="B68" s="20" t="s">
        <v>254</v>
      </c>
      <c r="C68" s="36" t="s">
        <v>54</v>
      </c>
      <c r="D68" s="24" t="s">
        <v>6</v>
      </c>
    </row>
    <row r="69" spans="1:4" ht="16" thickBot="1" x14ac:dyDescent="0.4">
      <c r="A69" s="21">
        <v>3</v>
      </c>
      <c r="B69" s="22" t="s">
        <v>255</v>
      </c>
      <c r="C69" s="37" t="s">
        <v>54</v>
      </c>
      <c r="D69" s="25"/>
    </row>
    <row r="70" spans="1:4" x14ac:dyDescent="0.3">
      <c r="A70" s="4"/>
      <c r="B70" s="4"/>
      <c r="C70" s="4"/>
      <c r="D70" s="4"/>
    </row>
    <row r="71" spans="1:4" ht="18" thickBot="1" x14ac:dyDescent="0.4">
      <c r="A71" s="197" t="s">
        <v>72</v>
      </c>
      <c r="B71" s="197"/>
      <c r="C71" s="197"/>
      <c r="D71" s="197"/>
    </row>
    <row r="72" spans="1:4" ht="15.5" thickBot="1" x14ac:dyDescent="0.35">
      <c r="A72" s="12" t="s">
        <v>2</v>
      </c>
      <c r="B72" s="13" t="s">
        <v>3</v>
      </c>
      <c r="C72" s="14" t="s">
        <v>4</v>
      </c>
      <c r="D72" s="23"/>
    </row>
    <row r="73" spans="1:4" ht="15" x14ac:dyDescent="0.3">
      <c r="A73" s="16">
        <v>1</v>
      </c>
      <c r="B73" s="17" t="s">
        <v>239</v>
      </c>
      <c r="C73" s="35" t="s">
        <v>51</v>
      </c>
      <c r="D73" s="24" t="s">
        <v>5</v>
      </c>
    </row>
    <row r="74" spans="1:4" ht="15" x14ac:dyDescent="0.3">
      <c r="A74" s="19">
        <v>2</v>
      </c>
      <c r="B74" s="20" t="s">
        <v>256</v>
      </c>
      <c r="C74" s="36" t="s">
        <v>45</v>
      </c>
      <c r="D74" s="24">
        <v>29</v>
      </c>
    </row>
    <row r="75" spans="1:4" ht="15" x14ac:dyDescent="0.3">
      <c r="A75" s="19">
        <v>3</v>
      </c>
      <c r="B75" s="20" t="s">
        <v>257</v>
      </c>
      <c r="C75" s="36" t="s">
        <v>38</v>
      </c>
      <c r="D75" s="24" t="s">
        <v>6</v>
      </c>
    </row>
    <row r="76" spans="1:4" ht="16" thickBot="1" x14ac:dyDescent="0.4">
      <c r="A76" s="21">
        <v>3</v>
      </c>
      <c r="B76" s="22" t="s">
        <v>258</v>
      </c>
      <c r="C76" s="37" t="s">
        <v>43</v>
      </c>
      <c r="D76" s="25"/>
    </row>
    <row r="77" spans="1:4" ht="19.5" customHeight="1" x14ac:dyDescent="0.3">
      <c r="A77" s="4"/>
      <c r="B77" s="4"/>
      <c r="C77" s="4"/>
      <c r="D77" s="4"/>
    </row>
    <row r="78" spans="1:4" ht="18" thickBot="1" x14ac:dyDescent="0.4">
      <c r="A78" s="197" t="s">
        <v>73</v>
      </c>
      <c r="B78" s="197"/>
      <c r="C78" s="197"/>
      <c r="D78" s="197"/>
    </row>
    <row r="79" spans="1:4" ht="15.5" thickBot="1" x14ac:dyDescent="0.35">
      <c r="A79" s="12" t="s">
        <v>2</v>
      </c>
      <c r="B79" s="13" t="s">
        <v>3</v>
      </c>
      <c r="C79" s="14" t="s">
        <v>4</v>
      </c>
      <c r="D79" s="23"/>
    </row>
    <row r="80" spans="1:4" ht="15" x14ac:dyDescent="0.3">
      <c r="A80" s="16">
        <v>1</v>
      </c>
      <c r="B80" s="17" t="s">
        <v>259</v>
      </c>
      <c r="C80" s="35" t="s">
        <v>60</v>
      </c>
      <c r="D80" s="24" t="s">
        <v>5</v>
      </c>
    </row>
    <row r="81" spans="1:4" ht="15" x14ac:dyDescent="0.3">
      <c r="A81" s="19">
        <v>2</v>
      </c>
      <c r="B81" s="20" t="s">
        <v>260</v>
      </c>
      <c r="C81" s="36" t="s">
        <v>51</v>
      </c>
      <c r="D81" s="24">
        <v>20</v>
      </c>
    </row>
    <row r="82" spans="1:4" ht="15" x14ac:dyDescent="0.3">
      <c r="A82" s="19">
        <v>3</v>
      </c>
      <c r="B82" s="20" t="s">
        <v>261</v>
      </c>
      <c r="C82" s="36" t="s">
        <v>51</v>
      </c>
      <c r="D82" s="24" t="s">
        <v>6</v>
      </c>
    </row>
    <row r="83" spans="1:4" ht="16" thickBot="1" x14ac:dyDescent="0.4">
      <c r="A83" s="21">
        <v>3</v>
      </c>
      <c r="B83" s="22" t="s">
        <v>262</v>
      </c>
      <c r="C83" s="37" t="s">
        <v>46</v>
      </c>
      <c r="D83" s="25"/>
    </row>
    <row r="84" spans="1:4" x14ac:dyDescent="0.3">
      <c r="A84" s="4"/>
      <c r="B84" s="4"/>
      <c r="C84" s="4"/>
      <c r="D84" s="4"/>
    </row>
    <row r="85" spans="1:4" x14ac:dyDescent="0.3">
      <c r="A85" s="4"/>
      <c r="B85" s="4"/>
      <c r="C85" s="4"/>
      <c r="D85" s="4"/>
    </row>
    <row r="86" spans="1:4" x14ac:dyDescent="0.3">
      <c r="A86" s="4"/>
      <c r="B86" s="4"/>
      <c r="C86" s="4"/>
      <c r="D86" s="4"/>
    </row>
    <row r="87" spans="1:4" x14ac:dyDescent="0.3">
      <c r="A87" s="4"/>
      <c r="B87" s="4"/>
      <c r="C87" s="4"/>
      <c r="D87" s="4"/>
    </row>
    <row r="88" spans="1:4" ht="15" x14ac:dyDescent="0.3">
      <c r="A88" s="5" t="s">
        <v>10</v>
      </c>
      <c r="B88" s="5"/>
      <c r="C88" s="8" t="s">
        <v>11</v>
      </c>
      <c r="D88" s="4"/>
    </row>
    <row r="89" spans="1:4" ht="15.5" x14ac:dyDescent="0.35">
      <c r="A89" s="6"/>
      <c r="B89" s="6"/>
      <c r="C89" s="9"/>
      <c r="D89" s="4"/>
    </row>
    <row r="90" spans="1:4" ht="15" x14ac:dyDescent="0.3">
      <c r="A90" s="5" t="s">
        <v>12</v>
      </c>
      <c r="B90" s="5"/>
      <c r="C90" s="8" t="s">
        <v>13</v>
      </c>
      <c r="D90" s="4"/>
    </row>
  </sheetData>
  <mergeCells count="11">
    <mergeCell ref="A64:D64"/>
    <mergeCell ref="A71:D71"/>
    <mergeCell ref="A78:D78"/>
    <mergeCell ref="A39:D39"/>
    <mergeCell ref="A46:D46"/>
    <mergeCell ref="A53:D53"/>
    <mergeCell ref="A3:D3"/>
    <mergeCell ref="A5:D5"/>
    <mergeCell ref="A12:D12"/>
    <mergeCell ref="A19:D19"/>
    <mergeCell ref="A26:D26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38" max="3" man="1"/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58"/>
  <sheetViews>
    <sheetView view="pageBreakPreview" zoomScaleSheetLayoutView="100" workbookViewId="0">
      <selection activeCell="A9" sqref="A9:C9"/>
    </sheetView>
  </sheetViews>
  <sheetFormatPr defaultColWidth="9.08984375" defaultRowHeight="15.5" x14ac:dyDescent="0.35"/>
  <cols>
    <col min="1" max="1" width="9.08984375" style="10"/>
    <col min="2" max="2" width="47.36328125" style="10" customWidth="1"/>
    <col min="3" max="3" width="32.453125" style="10" customWidth="1"/>
    <col min="4" max="4" width="10.90625" style="10" customWidth="1"/>
    <col min="5" max="16384" width="9.08984375" style="10"/>
  </cols>
  <sheetData>
    <row r="1" spans="1:10" ht="53.25" customHeight="1" x14ac:dyDescent="0.35"/>
    <row r="3" spans="1:10" ht="20" x14ac:dyDescent="0.4">
      <c r="A3" s="198" t="s">
        <v>0</v>
      </c>
      <c r="B3" s="198"/>
      <c r="C3" s="198"/>
      <c r="D3" s="198"/>
      <c r="F3" s="29"/>
      <c r="J3" s="27"/>
    </row>
    <row r="4" spans="1:10" ht="19.5" customHeight="1" x14ac:dyDescent="0.35">
      <c r="F4" s="29"/>
      <c r="J4" s="28"/>
    </row>
    <row r="5" spans="1:10" ht="18" thickBot="1" x14ac:dyDescent="0.4">
      <c r="A5" s="197" t="s">
        <v>1</v>
      </c>
      <c r="B5" s="197"/>
      <c r="C5" s="197"/>
      <c r="D5" s="197"/>
      <c r="F5" s="29"/>
      <c r="J5" s="28"/>
    </row>
    <row r="6" spans="1:10" ht="16" thickBot="1" x14ac:dyDescent="0.4">
      <c r="A6" s="12" t="s">
        <v>2</v>
      </c>
      <c r="B6" s="13" t="s">
        <v>3</v>
      </c>
      <c r="C6" s="14" t="s">
        <v>4</v>
      </c>
      <c r="D6" s="23"/>
      <c r="F6" s="29"/>
      <c r="J6" s="28"/>
    </row>
    <row r="7" spans="1:10" x14ac:dyDescent="0.35">
      <c r="A7" s="16">
        <v>1</v>
      </c>
      <c r="B7" s="17" t="s">
        <v>263</v>
      </c>
      <c r="C7" s="35" t="s">
        <v>56</v>
      </c>
      <c r="D7" s="24" t="s">
        <v>5</v>
      </c>
      <c r="F7" s="29"/>
      <c r="J7" s="28"/>
    </row>
    <row r="8" spans="1:10" x14ac:dyDescent="0.35">
      <c r="A8" s="19">
        <v>2</v>
      </c>
      <c r="B8" s="20" t="s">
        <v>264</v>
      </c>
      <c r="C8" s="36" t="s">
        <v>54</v>
      </c>
      <c r="D8" s="24">
        <v>29</v>
      </c>
      <c r="F8" s="29"/>
      <c r="J8" s="28"/>
    </row>
    <row r="9" spans="1:10" x14ac:dyDescent="0.35">
      <c r="A9" s="188">
        <v>3</v>
      </c>
      <c r="B9" s="185" t="s">
        <v>265</v>
      </c>
      <c r="C9" s="195" t="s">
        <v>47</v>
      </c>
      <c r="D9" s="24" t="s">
        <v>6</v>
      </c>
      <c r="F9" s="29"/>
      <c r="J9" s="28"/>
    </row>
    <row r="10" spans="1:10" ht="16" thickBot="1" x14ac:dyDescent="0.4">
      <c r="A10" s="21">
        <v>4</v>
      </c>
      <c r="B10" s="22" t="s">
        <v>266</v>
      </c>
      <c r="C10" s="37" t="s">
        <v>56</v>
      </c>
      <c r="D10" s="25"/>
      <c r="F10" s="29"/>
      <c r="J10" s="28"/>
    </row>
    <row r="11" spans="1:10" ht="19.5" customHeight="1" x14ac:dyDescent="0.35">
      <c r="A11" s="25"/>
      <c r="B11" s="25"/>
      <c r="C11" s="25"/>
      <c r="D11" s="25"/>
      <c r="F11" s="29"/>
      <c r="J11" s="28"/>
    </row>
    <row r="12" spans="1:10" ht="18" thickBot="1" x14ac:dyDescent="0.4">
      <c r="A12" s="197" t="s">
        <v>7</v>
      </c>
      <c r="B12" s="197"/>
      <c r="C12" s="197"/>
      <c r="D12" s="197"/>
      <c r="F12" s="29"/>
      <c r="J12" s="28"/>
    </row>
    <row r="13" spans="1:10" ht="16" thickBot="1" x14ac:dyDescent="0.4">
      <c r="A13" s="42" t="s">
        <v>2</v>
      </c>
      <c r="B13" s="46" t="s">
        <v>3</v>
      </c>
      <c r="C13" s="14" t="s">
        <v>4</v>
      </c>
      <c r="D13" s="23"/>
      <c r="F13" s="29"/>
      <c r="J13" s="28"/>
    </row>
    <row r="14" spans="1:10" x14ac:dyDescent="0.35">
      <c r="A14" s="43">
        <v>1</v>
      </c>
      <c r="B14" s="47" t="s">
        <v>267</v>
      </c>
      <c r="C14" s="35" t="s">
        <v>103</v>
      </c>
      <c r="D14" s="24" t="s">
        <v>5</v>
      </c>
      <c r="F14" s="29"/>
      <c r="J14" s="28"/>
    </row>
    <row r="15" spans="1:10" x14ac:dyDescent="0.35">
      <c r="A15" s="44">
        <v>2</v>
      </c>
      <c r="B15" s="48" t="s">
        <v>268</v>
      </c>
      <c r="C15" s="36" t="s">
        <v>100</v>
      </c>
      <c r="D15" s="24">
        <v>36</v>
      </c>
      <c r="F15" s="29"/>
      <c r="J15" s="28"/>
    </row>
    <row r="16" spans="1:10" x14ac:dyDescent="0.35">
      <c r="A16" s="44">
        <v>3</v>
      </c>
      <c r="B16" s="48" t="s">
        <v>269</v>
      </c>
      <c r="C16" s="36" t="s">
        <v>54</v>
      </c>
      <c r="D16" s="24" t="s">
        <v>6</v>
      </c>
      <c r="F16" s="29"/>
      <c r="J16" s="28"/>
    </row>
    <row r="17" spans="1:10" ht="16" thickBot="1" x14ac:dyDescent="0.4">
      <c r="A17" s="45">
        <v>4</v>
      </c>
      <c r="B17" s="49" t="s">
        <v>270</v>
      </c>
      <c r="C17" s="37" t="s">
        <v>54</v>
      </c>
      <c r="D17" s="25"/>
      <c r="F17" s="29"/>
      <c r="J17" s="28"/>
    </row>
    <row r="18" spans="1:10" x14ac:dyDescent="0.35">
      <c r="A18" s="25"/>
      <c r="B18" s="25"/>
      <c r="C18" s="25"/>
      <c r="D18" s="25"/>
      <c r="F18" s="29"/>
      <c r="J18" s="28"/>
    </row>
    <row r="19" spans="1:10" ht="18" thickBot="1" x14ac:dyDescent="0.4">
      <c r="A19" s="197" t="s">
        <v>8</v>
      </c>
      <c r="B19" s="197"/>
      <c r="C19" s="197"/>
      <c r="D19" s="197"/>
    </row>
    <row r="20" spans="1:10" ht="16" thickBot="1" x14ac:dyDescent="0.4">
      <c r="A20" s="12" t="s">
        <v>2</v>
      </c>
      <c r="B20" s="13" t="s">
        <v>3</v>
      </c>
      <c r="C20" s="14" t="s">
        <v>4</v>
      </c>
      <c r="D20" s="23"/>
    </row>
    <row r="21" spans="1:10" x14ac:dyDescent="0.35">
      <c r="A21" s="16">
        <v>1</v>
      </c>
      <c r="B21" s="17" t="s">
        <v>271</v>
      </c>
      <c r="C21" s="35" t="s">
        <v>54</v>
      </c>
      <c r="D21" s="24" t="s">
        <v>5</v>
      </c>
    </row>
    <row r="22" spans="1:10" x14ac:dyDescent="0.35">
      <c r="A22" s="19">
        <v>2</v>
      </c>
      <c r="B22" s="20" t="s">
        <v>179</v>
      </c>
      <c r="C22" s="36" t="s">
        <v>56</v>
      </c>
      <c r="D22" s="24">
        <v>27</v>
      </c>
    </row>
    <row r="23" spans="1:10" x14ac:dyDescent="0.35">
      <c r="A23" s="19">
        <v>3</v>
      </c>
      <c r="B23" s="20" t="s">
        <v>176</v>
      </c>
      <c r="C23" s="36" t="s">
        <v>49</v>
      </c>
      <c r="D23" s="24" t="s">
        <v>6</v>
      </c>
    </row>
    <row r="24" spans="1:10" ht="16" thickBot="1" x14ac:dyDescent="0.4">
      <c r="A24" s="21">
        <v>4</v>
      </c>
      <c r="B24" s="22" t="s">
        <v>272</v>
      </c>
      <c r="C24" s="37" t="s">
        <v>46</v>
      </c>
      <c r="D24" s="25"/>
    </row>
    <row r="25" spans="1:10" x14ac:dyDescent="0.35">
      <c r="A25" s="25"/>
      <c r="B25" s="25"/>
      <c r="C25" s="25"/>
      <c r="D25" s="25"/>
    </row>
    <row r="26" spans="1:10" ht="16.5" customHeight="1" thickBot="1" x14ac:dyDescent="0.4">
      <c r="A26" s="197" t="s">
        <v>9</v>
      </c>
      <c r="B26" s="197"/>
      <c r="C26" s="197"/>
      <c r="D26" s="197"/>
    </row>
    <row r="27" spans="1:10" ht="16" thickBot="1" x14ac:dyDescent="0.4">
      <c r="A27" s="12" t="s">
        <v>2</v>
      </c>
      <c r="B27" s="13" t="s">
        <v>3</v>
      </c>
      <c r="C27" s="14" t="s">
        <v>4</v>
      </c>
      <c r="D27" s="23"/>
    </row>
    <row r="28" spans="1:10" x14ac:dyDescent="0.35">
      <c r="A28" s="16">
        <v>1</v>
      </c>
      <c r="B28" s="17" t="s">
        <v>273</v>
      </c>
      <c r="C28" s="35" t="s">
        <v>57</v>
      </c>
      <c r="D28" s="24" t="s">
        <v>5</v>
      </c>
    </row>
    <row r="29" spans="1:10" x14ac:dyDescent="0.35">
      <c r="A29" s="19">
        <v>2</v>
      </c>
      <c r="B29" s="20" t="s">
        <v>175</v>
      </c>
      <c r="C29" s="36" t="s">
        <v>60</v>
      </c>
      <c r="D29" s="24">
        <v>28</v>
      </c>
    </row>
    <row r="30" spans="1:10" x14ac:dyDescent="0.35">
      <c r="A30" s="19">
        <v>3</v>
      </c>
      <c r="B30" s="20" t="s">
        <v>173</v>
      </c>
      <c r="C30" s="36" t="s">
        <v>60</v>
      </c>
      <c r="D30" s="24" t="s">
        <v>6</v>
      </c>
    </row>
    <row r="31" spans="1:10" ht="16" thickBot="1" x14ac:dyDescent="0.4">
      <c r="A31" s="21">
        <v>4</v>
      </c>
      <c r="B31" s="22" t="s">
        <v>174</v>
      </c>
      <c r="C31" s="37" t="s">
        <v>60</v>
      </c>
      <c r="D31" s="25"/>
    </row>
    <row r="32" spans="1:10" x14ac:dyDescent="0.35">
      <c r="A32" s="25"/>
      <c r="B32" s="25"/>
      <c r="C32" s="25"/>
      <c r="D32" s="25"/>
    </row>
    <row r="33" spans="1:4" ht="16.5" customHeight="1" thickBot="1" x14ac:dyDescent="0.4">
      <c r="A33" s="197" t="s">
        <v>14</v>
      </c>
      <c r="B33" s="197"/>
      <c r="C33" s="197"/>
      <c r="D33" s="197"/>
    </row>
    <row r="34" spans="1:4" ht="16" thickBot="1" x14ac:dyDescent="0.4">
      <c r="A34" s="12" t="s">
        <v>2</v>
      </c>
      <c r="B34" s="13" t="s">
        <v>3</v>
      </c>
      <c r="C34" s="14" t="s">
        <v>4</v>
      </c>
      <c r="D34" s="23"/>
    </row>
    <row r="35" spans="1:4" x14ac:dyDescent="0.35">
      <c r="A35" s="16">
        <v>1</v>
      </c>
      <c r="B35" s="17" t="s">
        <v>169</v>
      </c>
      <c r="C35" s="35" t="s">
        <v>57</v>
      </c>
      <c r="D35" s="24" t="s">
        <v>5</v>
      </c>
    </row>
    <row r="36" spans="1:4" x14ac:dyDescent="0.35">
      <c r="A36" s="19">
        <v>2</v>
      </c>
      <c r="B36" s="20" t="s">
        <v>274</v>
      </c>
      <c r="C36" s="36" t="s">
        <v>99</v>
      </c>
      <c r="D36" s="24">
        <v>21</v>
      </c>
    </row>
    <row r="37" spans="1:4" x14ac:dyDescent="0.35">
      <c r="A37" s="188">
        <v>3</v>
      </c>
      <c r="B37" s="185" t="s">
        <v>275</v>
      </c>
      <c r="C37" s="195" t="s">
        <v>47</v>
      </c>
      <c r="D37" s="24" t="s">
        <v>6</v>
      </c>
    </row>
    <row r="38" spans="1:4" ht="16" thickBot="1" x14ac:dyDescent="0.4">
      <c r="A38" s="21">
        <v>4</v>
      </c>
      <c r="B38" s="22" t="s">
        <v>276</v>
      </c>
      <c r="C38" s="37" t="s">
        <v>46</v>
      </c>
      <c r="D38" s="25"/>
    </row>
    <row r="39" spans="1:4" x14ac:dyDescent="0.35">
      <c r="A39" s="25"/>
      <c r="B39" s="25"/>
      <c r="C39" s="25"/>
      <c r="D39" s="25"/>
    </row>
    <row r="40" spans="1:4" x14ac:dyDescent="0.35">
      <c r="A40" s="25"/>
      <c r="B40" s="25"/>
      <c r="C40" s="25"/>
      <c r="D40" s="25"/>
    </row>
    <row r="41" spans="1:4" x14ac:dyDescent="0.35">
      <c r="A41" s="25"/>
      <c r="B41" s="25"/>
      <c r="C41" s="25"/>
      <c r="D41" s="25"/>
    </row>
    <row r="42" spans="1:4" x14ac:dyDescent="0.35">
      <c r="A42" s="5" t="s">
        <v>10</v>
      </c>
      <c r="B42" s="5"/>
      <c r="C42" s="8" t="s">
        <v>11</v>
      </c>
      <c r="D42" s="25"/>
    </row>
    <row r="43" spans="1:4" x14ac:dyDescent="0.35">
      <c r="A43" s="6"/>
      <c r="B43" s="6"/>
      <c r="C43" s="26"/>
      <c r="D43" s="25"/>
    </row>
    <row r="44" spans="1:4" x14ac:dyDescent="0.35">
      <c r="A44" s="5" t="s">
        <v>12</v>
      </c>
      <c r="B44" s="5"/>
      <c r="C44" s="8" t="s">
        <v>13</v>
      </c>
      <c r="D44" s="25"/>
    </row>
    <row r="45" spans="1:4" ht="16.5" customHeight="1" thickBot="1" x14ac:dyDescent="0.4">
      <c r="A45" s="197" t="s">
        <v>15</v>
      </c>
      <c r="B45" s="197"/>
      <c r="C45" s="197"/>
      <c r="D45" s="197"/>
    </row>
    <row r="46" spans="1:4" ht="16" thickBot="1" x14ac:dyDescent="0.4">
      <c r="A46" s="12" t="s">
        <v>2</v>
      </c>
      <c r="B46" s="13" t="s">
        <v>3</v>
      </c>
      <c r="C46" s="14" t="s">
        <v>4</v>
      </c>
      <c r="D46" s="23"/>
    </row>
    <row r="47" spans="1:4" x14ac:dyDescent="0.35">
      <c r="A47" s="16">
        <v>1</v>
      </c>
      <c r="B47" s="17" t="s">
        <v>277</v>
      </c>
      <c r="C47" s="35" t="s">
        <v>46</v>
      </c>
      <c r="D47" s="24" t="s">
        <v>5</v>
      </c>
    </row>
    <row r="48" spans="1:4" x14ac:dyDescent="0.35">
      <c r="A48" s="19">
        <v>2</v>
      </c>
      <c r="B48" s="20" t="s">
        <v>278</v>
      </c>
      <c r="C48" s="36" t="s">
        <v>42</v>
      </c>
      <c r="D48" s="24">
        <v>19</v>
      </c>
    </row>
    <row r="49" spans="1:4" x14ac:dyDescent="0.35">
      <c r="A49" s="19">
        <v>3</v>
      </c>
      <c r="B49" s="20" t="s">
        <v>279</v>
      </c>
      <c r="C49" s="36" t="s">
        <v>56</v>
      </c>
      <c r="D49" s="24" t="s">
        <v>6</v>
      </c>
    </row>
    <row r="50" spans="1:4" ht="16" thickBot="1" x14ac:dyDescent="0.4">
      <c r="A50" s="21">
        <v>4</v>
      </c>
      <c r="B50" s="22" t="s">
        <v>280</v>
      </c>
      <c r="C50" s="37" t="s">
        <v>54</v>
      </c>
      <c r="D50" s="25"/>
    </row>
    <row r="51" spans="1:4" x14ac:dyDescent="0.35">
      <c r="A51" s="25"/>
      <c r="B51" s="25"/>
      <c r="C51" s="25"/>
      <c r="D51" s="25"/>
    </row>
    <row r="52" spans="1:4" ht="18" thickBot="1" x14ac:dyDescent="0.4">
      <c r="A52" s="197" t="s">
        <v>74</v>
      </c>
      <c r="B52" s="197"/>
      <c r="C52" s="197"/>
      <c r="D52" s="197"/>
    </row>
    <row r="53" spans="1:4" ht="16" thickBot="1" x14ac:dyDescent="0.4">
      <c r="A53" s="12" t="s">
        <v>2</v>
      </c>
      <c r="B53" s="13" t="s">
        <v>3</v>
      </c>
      <c r="C53" s="14" t="s">
        <v>4</v>
      </c>
      <c r="D53" s="23"/>
    </row>
    <row r="54" spans="1:4" x14ac:dyDescent="0.35">
      <c r="A54" s="16">
        <v>1</v>
      </c>
      <c r="B54" s="17" t="s">
        <v>277</v>
      </c>
      <c r="C54" s="35" t="s">
        <v>46</v>
      </c>
      <c r="D54" s="24" t="s">
        <v>5</v>
      </c>
    </row>
    <row r="55" spans="1:4" x14ac:dyDescent="0.35">
      <c r="A55" s="19">
        <v>2</v>
      </c>
      <c r="B55" s="20" t="s">
        <v>281</v>
      </c>
      <c r="C55" s="36" t="s">
        <v>58</v>
      </c>
      <c r="D55" s="24">
        <v>29</v>
      </c>
    </row>
    <row r="56" spans="1:4" x14ac:dyDescent="0.35">
      <c r="A56" s="19">
        <v>3</v>
      </c>
      <c r="B56" s="20" t="s">
        <v>282</v>
      </c>
      <c r="C56" s="36" t="s">
        <v>58</v>
      </c>
      <c r="D56" s="24" t="s">
        <v>6</v>
      </c>
    </row>
    <row r="57" spans="1:4" ht="16" thickBot="1" x14ac:dyDescent="0.4">
      <c r="A57" s="21">
        <v>4</v>
      </c>
      <c r="B57" s="22" t="s">
        <v>138</v>
      </c>
      <c r="C57" s="37" t="s">
        <v>49</v>
      </c>
      <c r="D57" s="25"/>
    </row>
    <row r="58" spans="1:4" x14ac:dyDescent="0.35">
      <c r="A58" s="25"/>
      <c r="B58" s="25"/>
      <c r="C58" s="25"/>
      <c r="D58" s="25"/>
    </row>
    <row r="59" spans="1:4" ht="16.5" customHeight="1" thickBot="1" x14ac:dyDescent="0.4">
      <c r="A59" s="197" t="s">
        <v>16</v>
      </c>
      <c r="B59" s="197"/>
      <c r="C59" s="197"/>
      <c r="D59" s="197"/>
    </row>
    <row r="60" spans="1:4" ht="16" thickBot="1" x14ac:dyDescent="0.4">
      <c r="A60" s="12" t="s">
        <v>2</v>
      </c>
      <c r="B60" s="13" t="s">
        <v>3</v>
      </c>
      <c r="C60" s="14" t="s">
        <v>4</v>
      </c>
      <c r="D60" s="23"/>
    </row>
    <row r="61" spans="1:4" x14ac:dyDescent="0.35">
      <c r="A61" s="16">
        <v>1</v>
      </c>
      <c r="B61" s="17" t="s">
        <v>128</v>
      </c>
      <c r="C61" s="35" t="s">
        <v>49</v>
      </c>
      <c r="D61" s="24" t="s">
        <v>5</v>
      </c>
    </row>
    <row r="62" spans="1:4" x14ac:dyDescent="0.35">
      <c r="A62" s="19">
        <v>2</v>
      </c>
      <c r="B62" s="20" t="s">
        <v>277</v>
      </c>
      <c r="C62" s="36" t="s">
        <v>46</v>
      </c>
      <c r="D62" s="24">
        <v>29</v>
      </c>
    </row>
    <row r="63" spans="1:4" x14ac:dyDescent="0.35">
      <c r="A63" s="19">
        <v>3</v>
      </c>
      <c r="B63" s="20" t="s">
        <v>281</v>
      </c>
      <c r="C63" s="36" t="s">
        <v>58</v>
      </c>
      <c r="D63" s="24" t="s">
        <v>6</v>
      </c>
    </row>
    <row r="64" spans="1:4" ht="16" thickBot="1" x14ac:dyDescent="0.4">
      <c r="A64" s="21">
        <v>4</v>
      </c>
      <c r="B64" s="22" t="s">
        <v>278</v>
      </c>
      <c r="C64" s="37" t="s">
        <v>42</v>
      </c>
      <c r="D64" s="25"/>
    </row>
    <row r="65" spans="1:4" x14ac:dyDescent="0.35">
      <c r="A65" s="25"/>
      <c r="B65" s="25"/>
      <c r="C65" s="25"/>
      <c r="D65" s="25"/>
    </row>
    <row r="66" spans="1:4" ht="16.5" customHeight="1" thickBot="1" x14ac:dyDescent="0.4">
      <c r="A66" s="197" t="s">
        <v>89</v>
      </c>
      <c r="B66" s="197"/>
      <c r="C66" s="197"/>
      <c r="D66" s="197"/>
    </row>
    <row r="67" spans="1:4" ht="16" thickBot="1" x14ac:dyDescent="0.4">
      <c r="A67" s="12" t="s">
        <v>2</v>
      </c>
      <c r="B67" s="13" t="s">
        <v>3</v>
      </c>
      <c r="C67" s="14" t="s">
        <v>4</v>
      </c>
      <c r="D67" s="23"/>
    </row>
    <row r="68" spans="1:4" x14ac:dyDescent="0.35">
      <c r="A68" s="16">
        <v>1</v>
      </c>
      <c r="B68" s="17" t="s">
        <v>128</v>
      </c>
      <c r="C68" s="35" t="s">
        <v>49</v>
      </c>
      <c r="D68" s="24" t="s">
        <v>5</v>
      </c>
    </row>
    <row r="69" spans="1:4" x14ac:dyDescent="0.35">
      <c r="A69" s="19">
        <v>2</v>
      </c>
      <c r="B69" s="20" t="s">
        <v>283</v>
      </c>
      <c r="C69" s="36" t="s">
        <v>46</v>
      </c>
      <c r="D69" s="24">
        <v>14</v>
      </c>
    </row>
    <row r="70" spans="1:4" x14ac:dyDescent="0.35">
      <c r="A70" s="19">
        <v>3</v>
      </c>
      <c r="B70" s="20" t="s">
        <v>281</v>
      </c>
      <c r="C70" s="36" t="s">
        <v>58</v>
      </c>
      <c r="D70" s="24" t="s">
        <v>6</v>
      </c>
    </row>
    <row r="71" spans="1:4" ht="16" thickBot="1" x14ac:dyDescent="0.4">
      <c r="A71" s="21">
        <v>4</v>
      </c>
      <c r="B71" s="22" t="s">
        <v>284</v>
      </c>
      <c r="C71" s="37" t="s">
        <v>51</v>
      </c>
      <c r="D71" s="25"/>
    </row>
    <row r="72" spans="1:4" x14ac:dyDescent="0.35">
      <c r="A72" s="25"/>
      <c r="B72" s="25"/>
      <c r="C72" s="25"/>
      <c r="D72" s="25"/>
    </row>
    <row r="73" spans="1:4" x14ac:dyDescent="0.35">
      <c r="A73" s="25"/>
      <c r="B73" s="25"/>
      <c r="C73" s="25"/>
      <c r="D73" s="25"/>
    </row>
    <row r="74" spans="1:4" x14ac:dyDescent="0.35">
      <c r="A74" s="25"/>
      <c r="B74" s="25"/>
      <c r="C74" s="25"/>
      <c r="D74" s="25"/>
    </row>
    <row r="75" spans="1:4" x14ac:dyDescent="0.35">
      <c r="A75" s="25"/>
      <c r="B75" s="25"/>
      <c r="C75" s="25"/>
      <c r="D75" s="25"/>
    </row>
    <row r="76" spans="1:4" x14ac:dyDescent="0.35">
      <c r="A76" s="25"/>
      <c r="B76" s="25"/>
      <c r="C76" s="25"/>
      <c r="D76" s="25"/>
    </row>
    <row r="77" spans="1:4" x14ac:dyDescent="0.35">
      <c r="A77" s="25"/>
      <c r="B77" s="25"/>
      <c r="C77" s="25"/>
      <c r="D77" s="25"/>
    </row>
    <row r="78" spans="1:4" x14ac:dyDescent="0.35">
      <c r="A78" s="25"/>
      <c r="B78" s="25"/>
      <c r="C78" s="25"/>
      <c r="D78" s="25"/>
    </row>
    <row r="79" spans="1:4" x14ac:dyDescent="0.35">
      <c r="A79" s="25"/>
      <c r="B79" s="25"/>
      <c r="C79" s="25"/>
      <c r="D79" s="25"/>
    </row>
    <row r="80" spans="1:4" x14ac:dyDescent="0.35">
      <c r="A80" s="5" t="s">
        <v>10</v>
      </c>
      <c r="B80" s="5"/>
      <c r="C80" s="8" t="s">
        <v>11</v>
      </c>
      <c r="D80" s="25"/>
    </row>
    <row r="81" spans="1:4" x14ac:dyDescent="0.35">
      <c r="A81" s="6"/>
      <c r="B81" s="6"/>
      <c r="C81" s="26"/>
      <c r="D81" s="25"/>
    </row>
    <row r="82" spans="1:4" x14ac:dyDescent="0.35">
      <c r="A82" s="5" t="s">
        <v>12</v>
      </c>
      <c r="B82" s="5"/>
      <c r="C82" s="8" t="s">
        <v>13</v>
      </c>
      <c r="D82" s="25"/>
    </row>
    <row r="83" spans="1:4" ht="18" thickBot="1" x14ac:dyDescent="0.4">
      <c r="A83" s="197" t="s">
        <v>69</v>
      </c>
      <c r="B83" s="197"/>
      <c r="C83" s="197"/>
      <c r="D83" s="197"/>
    </row>
    <row r="84" spans="1:4" ht="16" thickBot="1" x14ac:dyDescent="0.4">
      <c r="A84" s="12" t="s">
        <v>2</v>
      </c>
      <c r="B84" s="13" t="s">
        <v>3</v>
      </c>
      <c r="C84" s="14" t="s">
        <v>4</v>
      </c>
      <c r="D84" s="23"/>
    </row>
    <row r="85" spans="1:4" x14ac:dyDescent="0.35">
      <c r="A85" s="16">
        <v>1</v>
      </c>
      <c r="B85" s="17" t="s">
        <v>285</v>
      </c>
      <c r="C85" s="17" t="s">
        <v>51</v>
      </c>
      <c r="D85" s="24" t="s">
        <v>5</v>
      </c>
    </row>
    <row r="86" spans="1:4" x14ac:dyDescent="0.35">
      <c r="A86" s="19">
        <v>2</v>
      </c>
      <c r="B86" s="20" t="s">
        <v>286</v>
      </c>
      <c r="C86" s="20" t="s">
        <v>46</v>
      </c>
      <c r="D86" s="24">
        <v>13</v>
      </c>
    </row>
    <row r="87" spans="1:4" x14ac:dyDescent="0.35">
      <c r="A87" s="19">
        <v>3</v>
      </c>
      <c r="B87" s="20" t="s">
        <v>287</v>
      </c>
      <c r="C87" s="20" t="s">
        <v>103</v>
      </c>
      <c r="D87" s="24" t="s">
        <v>6</v>
      </c>
    </row>
    <row r="88" spans="1:4" ht="16" thickBot="1" x14ac:dyDescent="0.4">
      <c r="A88" s="21">
        <v>4</v>
      </c>
      <c r="B88" s="22" t="s">
        <v>288</v>
      </c>
      <c r="C88" s="22" t="s">
        <v>106</v>
      </c>
      <c r="D88" s="25"/>
    </row>
    <row r="89" spans="1:4" x14ac:dyDescent="0.35">
      <c r="A89" s="25"/>
      <c r="B89" s="25"/>
      <c r="C89" s="25"/>
      <c r="D89" s="25"/>
    </row>
    <row r="90" spans="1:4" ht="18" thickBot="1" x14ac:dyDescent="0.4">
      <c r="A90" s="197" t="s">
        <v>70</v>
      </c>
      <c r="B90" s="197"/>
      <c r="C90" s="197"/>
      <c r="D90" s="197"/>
    </row>
    <row r="91" spans="1:4" ht="16" thickBot="1" x14ac:dyDescent="0.4">
      <c r="A91" s="12" t="s">
        <v>2</v>
      </c>
      <c r="B91" s="13" t="s">
        <v>3</v>
      </c>
      <c r="C91" s="14" t="s">
        <v>4</v>
      </c>
      <c r="D91" s="23"/>
    </row>
    <row r="92" spans="1:4" x14ac:dyDescent="0.35">
      <c r="A92" s="186">
        <v>1</v>
      </c>
      <c r="B92" s="187" t="s">
        <v>289</v>
      </c>
      <c r="C92" s="187" t="s">
        <v>47</v>
      </c>
      <c r="D92" s="24" t="s">
        <v>5</v>
      </c>
    </row>
    <row r="93" spans="1:4" x14ac:dyDescent="0.35">
      <c r="A93" s="19">
        <v>2</v>
      </c>
      <c r="B93" s="20" t="s">
        <v>290</v>
      </c>
      <c r="C93" s="20" t="s">
        <v>46</v>
      </c>
      <c r="D93" s="24">
        <v>19</v>
      </c>
    </row>
    <row r="94" spans="1:4" x14ac:dyDescent="0.35">
      <c r="A94" s="19">
        <v>3</v>
      </c>
      <c r="B94" s="20" t="s">
        <v>291</v>
      </c>
      <c r="C94" s="20" t="s">
        <v>39</v>
      </c>
      <c r="D94" s="24" t="s">
        <v>6</v>
      </c>
    </row>
    <row r="95" spans="1:4" ht="16" thickBot="1" x14ac:dyDescent="0.4">
      <c r="A95" s="21">
        <v>4</v>
      </c>
      <c r="B95" s="22" t="s">
        <v>292</v>
      </c>
      <c r="C95" s="22" t="s">
        <v>55</v>
      </c>
      <c r="D95" s="25"/>
    </row>
    <row r="96" spans="1:4" x14ac:dyDescent="0.35">
      <c r="A96" s="5"/>
      <c r="B96" s="5"/>
      <c r="C96" s="8"/>
      <c r="D96" s="25"/>
    </row>
    <row r="97" spans="1:4" ht="18" thickBot="1" x14ac:dyDescent="0.4">
      <c r="A97" s="197" t="s">
        <v>23</v>
      </c>
      <c r="B97" s="197"/>
      <c r="C97" s="197"/>
      <c r="D97" s="197"/>
    </row>
    <row r="98" spans="1:4" ht="16" thickBot="1" x14ac:dyDescent="0.4">
      <c r="A98" s="12" t="s">
        <v>2</v>
      </c>
      <c r="B98" s="13" t="s">
        <v>3</v>
      </c>
      <c r="C98" s="14" t="s">
        <v>4</v>
      </c>
      <c r="D98" s="23"/>
    </row>
    <row r="99" spans="1:4" x14ac:dyDescent="0.35">
      <c r="A99" s="16">
        <v>1</v>
      </c>
      <c r="B99" s="17" t="s">
        <v>293</v>
      </c>
      <c r="C99" s="17" t="s">
        <v>56</v>
      </c>
      <c r="D99" s="24" t="s">
        <v>5</v>
      </c>
    </row>
    <row r="100" spans="1:4" x14ac:dyDescent="0.35">
      <c r="A100" s="19">
        <v>2</v>
      </c>
      <c r="B100" s="20" t="s">
        <v>294</v>
      </c>
      <c r="C100" s="20" t="s">
        <v>46</v>
      </c>
      <c r="D100" s="24">
        <v>12</v>
      </c>
    </row>
    <row r="101" spans="1:4" x14ac:dyDescent="0.35">
      <c r="A101" s="19">
        <v>3</v>
      </c>
      <c r="B101" s="20" t="s">
        <v>295</v>
      </c>
      <c r="C101" s="20" t="s">
        <v>56</v>
      </c>
      <c r="D101" s="24" t="s">
        <v>6</v>
      </c>
    </row>
    <row r="102" spans="1:4" ht="16" thickBot="1" x14ac:dyDescent="0.4">
      <c r="A102" s="21">
        <v>4</v>
      </c>
      <c r="B102" s="22" t="s">
        <v>296</v>
      </c>
      <c r="C102" s="22" t="s">
        <v>39</v>
      </c>
      <c r="D102" s="25"/>
    </row>
    <row r="103" spans="1:4" x14ac:dyDescent="0.35">
      <c r="A103" s="25"/>
      <c r="B103" s="25"/>
      <c r="C103" s="25"/>
      <c r="D103" s="25"/>
    </row>
    <row r="104" spans="1:4" ht="18" thickBot="1" x14ac:dyDescent="0.4">
      <c r="A104" s="197" t="s">
        <v>24</v>
      </c>
      <c r="B104" s="197"/>
      <c r="C104" s="197"/>
      <c r="D104" s="197"/>
    </row>
    <row r="105" spans="1:4" ht="16" thickBot="1" x14ac:dyDescent="0.4">
      <c r="A105" s="12" t="s">
        <v>2</v>
      </c>
      <c r="B105" s="13" t="s">
        <v>3</v>
      </c>
      <c r="C105" s="14" t="s">
        <v>4</v>
      </c>
      <c r="D105" s="23"/>
    </row>
    <row r="106" spans="1:4" x14ac:dyDescent="0.35">
      <c r="A106" s="16">
        <v>1</v>
      </c>
      <c r="B106" s="17" t="s">
        <v>297</v>
      </c>
      <c r="C106" s="17" t="s">
        <v>43</v>
      </c>
      <c r="D106" s="24" t="s">
        <v>5</v>
      </c>
    </row>
    <row r="107" spans="1:4" x14ac:dyDescent="0.35">
      <c r="A107" s="19">
        <v>2</v>
      </c>
      <c r="B107" s="20" t="s">
        <v>298</v>
      </c>
      <c r="C107" s="20" t="s">
        <v>56</v>
      </c>
      <c r="D107" s="24">
        <v>16</v>
      </c>
    </row>
    <row r="108" spans="1:4" x14ac:dyDescent="0.35">
      <c r="A108" s="19">
        <v>3</v>
      </c>
      <c r="B108" s="20" t="s">
        <v>299</v>
      </c>
      <c r="C108" s="20" t="s">
        <v>49</v>
      </c>
      <c r="D108" s="24" t="s">
        <v>6</v>
      </c>
    </row>
    <row r="109" spans="1:4" ht="16" thickBot="1" x14ac:dyDescent="0.4">
      <c r="A109" s="21">
        <v>4</v>
      </c>
      <c r="B109" s="22" t="s">
        <v>300</v>
      </c>
      <c r="C109" s="22" t="s">
        <v>54</v>
      </c>
      <c r="D109" s="25"/>
    </row>
    <row r="110" spans="1:4" x14ac:dyDescent="0.35">
      <c r="A110" s="25"/>
      <c r="B110" s="25"/>
      <c r="C110" s="25"/>
      <c r="D110" s="25"/>
    </row>
    <row r="111" spans="1:4" ht="18" thickBot="1" x14ac:dyDescent="0.4">
      <c r="A111" s="197" t="s">
        <v>25</v>
      </c>
      <c r="B111" s="197"/>
      <c r="C111" s="197"/>
      <c r="D111" s="197"/>
    </row>
    <row r="112" spans="1:4" ht="16" thickBot="1" x14ac:dyDescent="0.4">
      <c r="A112" s="12" t="s">
        <v>2</v>
      </c>
      <c r="B112" s="13" t="s">
        <v>3</v>
      </c>
      <c r="C112" s="14" t="s">
        <v>4</v>
      </c>
      <c r="D112" s="23"/>
    </row>
    <row r="113" spans="1:4" x14ac:dyDescent="0.35">
      <c r="A113" s="16">
        <v>1</v>
      </c>
      <c r="B113" s="17" t="s">
        <v>301</v>
      </c>
      <c r="C113" s="17" t="s">
        <v>49</v>
      </c>
      <c r="D113" s="24" t="s">
        <v>5</v>
      </c>
    </row>
    <row r="114" spans="1:4" x14ac:dyDescent="0.35">
      <c r="A114" s="19">
        <v>2</v>
      </c>
      <c r="B114" s="20" t="s">
        <v>360</v>
      </c>
      <c r="C114" s="20" t="s">
        <v>54</v>
      </c>
      <c r="D114" s="24">
        <v>8</v>
      </c>
    </row>
    <row r="115" spans="1:4" x14ac:dyDescent="0.35">
      <c r="A115" s="19">
        <v>3</v>
      </c>
      <c r="B115" s="20" t="s">
        <v>302</v>
      </c>
      <c r="C115" s="20" t="s">
        <v>60</v>
      </c>
      <c r="D115" s="24" t="s">
        <v>6</v>
      </c>
    </row>
    <row r="116" spans="1:4" ht="16" thickBot="1" x14ac:dyDescent="0.4">
      <c r="A116" s="21">
        <v>4</v>
      </c>
      <c r="B116" s="22" t="s">
        <v>185</v>
      </c>
      <c r="C116" s="22" t="s">
        <v>46</v>
      </c>
      <c r="D116" s="25"/>
    </row>
    <row r="117" spans="1:4" x14ac:dyDescent="0.35">
      <c r="A117" s="25"/>
      <c r="B117" s="25"/>
      <c r="C117" s="25"/>
      <c r="D117" s="25"/>
    </row>
    <row r="118" spans="1:4" x14ac:dyDescent="0.35">
      <c r="A118" s="25"/>
      <c r="B118" s="25"/>
      <c r="C118" s="25"/>
      <c r="D118" s="25"/>
    </row>
    <row r="119" spans="1:4" x14ac:dyDescent="0.35">
      <c r="A119" s="25"/>
      <c r="B119" s="25"/>
      <c r="C119" s="25"/>
      <c r="D119" s="25"/>
    </row>
    <row r="120" spans="1:4" x14ac:dyDescent="0.35">
      <c r="A120" s="5" t="s">
        <v>10</v>
      </c>
      <c r="B120" s="5"/>
      <c r="C120" s="8" t="s">
        <v>11</v>
      </c>
      <c r="D120" s="25"/>
    </row>
    <row r="121" spans="1:4" x14ac:dyDescent="0.35">
      <c r="A121" s="6"/>
      <c r="B121" s="6"/>
      <c r="C121" s="26"/>
      <c r="D121" s="25"/>
    </row>
    <row r="122" spans="1:4" x14ac:dyDescent="0.35">
      <c r="A122" s="5" t="s">
        <v>12</v>
      </c>
      <c r="B122" s="5"/>
      <c r="C122" s="8" t="s">
        <v>13</v>
      </c>
      <c r="D122" s="25"/>
    </row>
    <row r="123" spans="1:4" ht="18" thickBot="1" x14ac:dyDescent="0.4">
      <c r="A123" s="197" t="s">
        <v>26</v>
      </c>
      <c r="B123" s="197"/>
      <c r="C123" s="197"/>
      <c r="D123" s="197"/>
    </row>
    <row r="124" spans="1:4" ht="16" thickBot="1" x14ac:dyDescent="0.4">
      <c r="A124" s="12" t="s">
        <v>2</v>
      </c>
      <c r="B124" s="13" t="s">
        <v>3</v>
      </c>
      <c r="C124" s="14" t="s">
        <v>4</v>
      </c>
      <c r="D124" s="23"/>
    </row>
    <row r="125" spans="1:4" x14ac:dyDescent="0.35">
      <c r="A125" s="16">
        <v>1</v>
      </c>
      <c r="B125" s="17" t="s">
        <v>303</v>
      </c>
      <c r="C125" s="17" t="s">
        <v>56</v>
      </c>
      <c r="D125" s="24" t="s">
        <v>5</v>
      </c>
    </row>
    <row r="126" spans="1:4" x14ac:dyDescent="0.35">
      <c r="A126" s="19">
        <v>2</v>
      </c>
      <c r="B126" s="20" t="s">
        <v>304</v>
      </c>
      <c r="C126" s="20" t="s">
        <v>109</v>
      </c>
      <c r="D126" s="24">
        <v>11</v>
      </c>
    </row>
    <row r="127" spans="1:4" x14ac:dyDescent="0.35">
      <c r="A127" s="188">
        <v>3</v>
      </c>
      <c r="B127" s="185" t="s">
        <v>305</v>
      </c>
      <c r="C127" s="185" t="s">
        <v>47</v>
      </c>
      <c r="D127" s="189" t="s">
        <v>6</v>
      </c>
    </row>
    <row r="128" spans="1:4" ht="16" thickBot="1" x14ac:dyDescent="0.4">
      <c r="A128" s="182">
        <v>4</v>
      </c>
      <c r="B128" s="183" t="s">
        <v>186</v>
      </c>
      <c r="C128" s="183" t="s">
        <v>46</v>
      </c>
      <c r="D128" s="190"/>
    </row>
    <row r="129" spans="1:4" x14ac:dyDescent="0.35">
      <c r="A129" s="190"/>
      <c r="B129" s="190"/>
      <c r="C129" s="190"/>
      <c r="D129" s="190"/>
    </row>
    <row r="130" spans="1:4" ht="18" thickBot="1" x14ac:dyDescent="0.4">
      <c r="A130" s="199" t="s">
        <v>76</v>
      </c>
      <c r="B130" s="199"/>
      <c r="C130" s="199"/>
      <c r="D130" s="199"/>
    </row>
    <row r="131" spans="1:4" ht="16" thickBot="1" x14ac:dyDescent="0.4">
      <c r="A131" s="191" t="s">
        <v>2</v>
      </c>
      <c r="B131" s="192" t="s">
        <v>3</v>
      </c>
      <c r="C131" s="193" t="s">
        <v>4</v>
      </c>
      <c r="D131" s="194"/>
    </row>
    <row r="132" spans="1:4" x14ac:dyDescent="0.35">
      <c r="A132" s="186">
        <v>1</v>
      </c>
      <c r="B132" s="187" t="s">
        <v>303</v>
      </c>
      <c r="C132" s="187" t="s">
        <v>56</v>
      </c>
      <c r="D132" s="189" t="s">
        <v>5</v>
      </c>
    </row>
    <row r="133" spans="1:4" x14ac:dyDescent="0.35">
      <c r="A133" s="188">
        <v>2</v>
      </c>
      <c r="B133" s="185" t="s">
        <v>301</v>
      </c>
      <c r="C133" s="185" t="s">
        <v>49</v>
      </c>
      <c r="D133" s="189">
        <v>8</v>
      </c>
    </row>
    <row r="134" spans="1:4" x14ac:dyDescent="0.35">
      <c r="A134" s="188">
        <v>3</v>
      </c>
      <c r="B134" s="185" t="s">
        <v>305</v>
      </c>
      <c r="C134" s="185" t="s">
        <v>47</v>
      </c>
      <c r="D134" s="189" t="s">
        <v>6</v>
      </c>
    </row>
    <row r="135" spans="1:4" ht="16" thickBot="1" x14ac:dyDescent="0.4">
      <c r="A135" s="21">
        <v>4</v>
      </c>
      <c r="B135" s="22" t="s">
        <v>189</v>
      </c>
      <c r="C135" s="22" t="s">
        <v>103</v>
      </c>
      <c r="D135" s="25"/>
    </row>
    <row r="136" spans="1:4" x14ac:dyDescent="0.35">
      <c r="D136" s="25"/>
    </row>
    <row r="137" spans="1:4" ht="18" thickBot="1" x14ac:dyDescent="0.4">
      <c r="A137" s="197" t="s">
        <v>27</v>
      </c>
      <c r="B137" s="197"/>
      <c r="C137" s="197"/>
      <c r="D137" s="197"/>
    </row>
    <row r="138" spans="1:4" ht="16" thickBot="1" x14ac:dyDescent="0.4">
      <c r="A138" s="12" t="s">
        <v>2</v>
      </c>
      <c r="B138" s="13" t="s">
        <v>3</v>
      </c>
      <c r="C138" s="14" t="s">
        <v>4</v>
      </c>
      <c r="D138" s="23"/>
    </row>
    <row r="139" spans="1:4" x14ac:dyDescent="0.35">
      <c r="A139" s="16">
        <v>1</v>
      </c>
      <c r="B139" s="17" t="s">
        <v>187</v>
      </c>
      <c r="C139" s="17" t="s">
        <v>46</v>
      </c>
      <c r="D139" s="24" t="s">
        <v>5</v>
      </c>
    </row>
    <row r="140" spans="1:4" x14ac:dyDescent="0.35">
      <c r="A140" s="19">
        <v>2</v>
      </c>
      <c r="B140" s="20" t="s">
        <v>191</v>
      </c>
      <c r="C140" s="20" t="s">
        <v>56</v>
      </c>
      <c r="D140" s="24">
        <v>14</v>
      </c>
    </row>
    <row r="141" spans="1:4" x14ac:dyDescent="0.35">
      <c r="A141" s="19">
        <v>3</v>
      </c>
      <c r="B141" s="20" t="s">
        <v>301</v>
      </c>
      <c r="C141" s="20" t="s">
        <v>49</v>
      </c>
      <c r="D141" s="24" t="s">
        <v>6</v>
      </c>
    </row>
    <row r="142" spans="1:4" ht="16" thickBot="1" x14ac:dyDescent="0.4">
      <c r="A142" s="21">
        <v>4</v>
      </c>
      <c r="B142" s="22" t="s">
        <v>303</v>
      </c>
      <c r="C142" s="22" t="s">
        <v>56</v>
      </c>
      <c r="D142" s="25"/>
    </row>
    <row r="143" spans="1:4" x14ac:dyDescent="0.35">
      <c r="A143" s="25"/>
      <c r="B143" s="25"/>
      <c r="C143" s="25"/>
      <c r="D143" s="25"/>
    </row>
    <row r="144" spans="1:4" ht="18" thickBot="1" x14ac:dyDescent="0.4">
      <c r="A144" s="197" t="s">
        <v>90</v>
      </c>
      <c r="B144" s="197"/>
      <c r="C144" s="197"/>
      <c r="D144" s="197"/>
    </row>
    <row r="145" spans="1:4" ht="16" thickBot="1" x14ac:dyDescent="0.4">
      <c r="A145" s="12" t="s">
        <v>2</v>
      </c>
      <c r="B145" s="13" t="s">
        <v>3</v>
      </c>
      <c r="C145" s="14" t="s">
        <v>4</v>
      </c>
      <c r="D145" s="23"/>
    </row>
    <row r="146" spans="1:4" x14ac:dyDescent="0.35">
      <c r="A146" s="16">
        <v>1</v>
      </c>
      <c r="B146" s="17" t="s">
        <v>193</v>
      </c>
      <c r="C146" s="17" t="s">
        <v>56</v>
      </c>
      <c r="D146" s="24" t="s">
        <v>5</v>
      </c>
    </row>
    <row r="147" spans="1:4" x14ac:dyDescent="0.35">
      <c r="A147" s="19">
        <v>2</v>
      </c>
      <c r="B147" s="20" t="s">
        <v>306</v>
      </c>
      <c r="C147" s="20" t="s">
        <v>98</v>
      </c>
      <c r="D147" s="24">
        <v>12</v>
      </c>
    </row>
    <row r="148" spans="1:4" x14ac:dyDescent="0.35">
      <c r="A148" s="19">
        <v>3</v>
      </c>
      <c r="B148" s="20" t="s">
        <v>307</v>
      </c>
      <c r="C148" s="20" t="s">
        <v>46</v>
      </c>
      <c r="D148" s="24" t="s">
        <v>6</v>
      </c>
    </row>
    <row r="149" spans="1:4" ht="16" thickBot="1" x14ac:dyDescent="0.4">
      <c r="A149" s="21">
        <v>4</v>
      </c>
      <c r="B149" s="22" t="s">
        <v>191</v>
      </c>
      <c r="C149" s="22" t="s">
        <v>56</v>
      </c>
      <c r="D149" s="25"/>
    </row>
    <row r="150" spans="1:4" x14ac:dyDescent="0.35">
      <c r="A150" s="25"/>
      <c r="B150" s="25"/>
      <c r="C150" s="25"/>
      <c r="D150" s="25"/>
    </row>
    <row r="151" spans="1:4" x14ac:dyDescent="0.35">
      <c r="A151" s="25"/>
      <c r="B151" s="25"/>
      <c r="C151" s="25"/>
      <c r="D151" s="25"/>
    </row>
    <row r="152" spans="1:4" x14ac:dyDescent="0.35">
      <c r="A152" s="25"/>
      <c r="B152" s="25"/>
      <c r="C152" s="25"/>
      <c r="D152" s="25"/>
    </row>
    <row r="153" spans="1:4" x14ac:dyDescent="0.35">
      <c r="A153" s="25"/>
      <c r="B153" s="25"/>
      <c r="C153" s="25"/>
      <c r="D153" s="25"/>
    </row>
    <row r="154" spans="1:4" x14ac:dyDescent="0.35">
      <c r="A154" s="25"/>
      <c r="B154" s="25"/>
      <c r="C154" s="25"/>
      <c r="D154" s="25"/>
    </row>
    <row r="155" spans="1:4" x14ac:dyDescent="0.35">
      <c r="A155" s="25"/>
      <c r="B155" s="25"/>
      <c r="C155" s="25"/>
      <c r="D155" s="25"/>
    </row>
    <row r="156" spans="1:4" x14ac:dyDescent="0.35">
      <c r="A156" s="5" t="s">
        <v>10</v>
      </c>
      <c r="B156" s="5"/>
      <c r="C156" s="8" t="s">
        <v>11</v>
      </c>
      <c r="D156" s="25"/>
    </row>
    <row r="157" spans="1:4" x14ac:dyDescent="0.35">
      <c r="A157" s="6"/>
      <c r="B157" s="6"/>
      <c r="C157" s="26"/>
      <c r="D157" s="25"/>
    </row>
    <row r="158" spans="1:4" x14ac:dyDescent="0.35">
      <c r="A158" s="5" t="s">
        <v>12</v>
      </c>
      <c r="B158" s="5"/>
      <c r="C158" s="8" t="s">
        <v>13</v>
      </c>
      <c r="D158" s="25"/>
    </row>
  </sheetData>
  <mergeCells count="19">
    <mergeCell ref="A90:D90"/>
    <mergeCell ref="A137:D137"/>
    <mergeCell ref="A144:D144"/>
    <mergeCell ref="A97:D97"/>
    <mergeCell ref="A104:D104"/>
    <mergeCell ref="A111:D111"/>
    <mergeCell ref="A123:D123"/>
    <mergeCell ref="A130:D130"/>
    <mergeCell ref="A83:D83"/>
    <mergeCell ref="A3:D3"/>
    <mergeCell ref="A59:D59"/>
    <mergeCell ref="A66:D66"/>
    <mergeCell ref="A19:D19"/>
    <mergeCell ref="A26:D26"/>
    <mergeCell ref="A33:D33"/>
    <mergeCell ref="A45:D45"/>
    <mergeCell ref="A52:D52"/>
    <mergeCell ref="A5:D5"/>
    <mergeCell ref="A12:D12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3" manualBreakCount="3">
    <brk id="44" max="16383" man="1"/>
    <brk id="82" max="3" man="1"/>
    <brk id="122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61"/>
  <sheetViews>
    <sheetView view="pageBreakPreview" topLeftCell="A58" zoomScaleSheetLayoutView="100" workbookViewId="0">
      <selection activeCell="B15" sqref="B15"/>
    </sheetView>
  </sheetViews>
  <sheetFormatPr defaultColWidth="9.08984375" defaultRowHeight="15.5" x14ac:dyDescent="0.35"/>
  <cols>
    <col min="1" max="1" width="9.08984375" style="10"/>
    <col min="2" max="2" width="47.36328125" style="10" customWidth="1"/>
    <col min="3" max="3" width="32.453125" style="10" customWidth="1"/>
    <col min="4" max="4" width="10.90625" style="10" customWidth="1"/>
    <col min="5" max="16384" width="9.08984375" style="10"/>
  </cols>
  <sheetData>
    <row r="1" spans="1:10" ht="53.25" customHeight="1" x14ac:dyDescent="0.35"/>
    <row r="3" spans="1:10" ht="20" x14ac:dyDescent="0.4">
      <c r="A3" s="198" t="s">
        <v>0</v>
      </c>
      <c r="B3" s="198"/>
      <c r="C3" s="198"/>
      <c r="D3" s="198"/>
      <c r="F3" s="29"/>
      <c r="J3" s="27"/>
    </row>
    <row r="4" spans="1:10" x14ac:dyDescent="0.35">
      <c r="F4" s="29"/>
      <c r="J4" s="28"/>
    </row>
    <row r="5" spans="1:10" ht="18" thickBot="1" x14ac:dyDescent="0.4">
      <c r="A5" s="197" t="s">
        <v>112</v>
      </c>
      <c r="B5" s="197"/>
      <c r="C5" s="197"/>
      <c r="D5" s="197"/>
    </row>
    <row r="6" spans="1:10" ht="16" thickBot="1" x14ac:dyDescent="0.4">
      <c r="A6" s="12" t="s">
        <v>2</v>
      </c>
      <c r="B6" s="13" t="s">
        <v>3</v>
      </c>
      <c r="C6" s="14" t="s">
        <v>4</v>
      </c>
      <c r="D6" s="23"/>
    </row>
    <row r="7" spans="1:10" x14ac:dyDescent="0.35">
      <c r="A7" s="200">
        <v>1</v>
      </c>
      <c r="B7" s="17" t="s">
        <v>173</v>
      </c>
      <c r="C7" s="202" t="s">
        <v>60</v>
      </c>
    </row>
    <row r="8" spans="1:10" x14ac:dyDescent="0.35">
      <c r="A8" s="201"/>
      <c r="B8" s="20" t="s">
        <v>174</v>
      </c>
      <c r="C8" s="202"/>
      <c r="D8" s="24"/>
    </row>
    <row r="9" spans="1:10" x14ac:dyDescent="0.35">
      <c r="A9" s="201"/>
      <c r="B9" s="20" t="s">
        <v>175</v>
      </c>
      <c r="C9" s="203"/>
      <c r="D9" s="24"/>
    </row>
    <row r="10" spans="1:10" x14ac:dyDescent="0.35">
      <c r="A10" s="201">
        <v>2</v>
      </c>
      <c r="B10" s="20" t="s">
        <v>179</v>
      </c>
      <c r="C10" s="204" t="s">
        <v>308</v>
      </c>
      <c r="D10" s="24"/>
    </row>
    <row r="11" spans="1:10" x14ac:dyDescent="0.35">
      <c r="A11" s="201"/>
      <c r="B11" s="20" t="s">
        <v>183</v>
      </c>
      <c r="C11" s="202"/>
      <c r="D11" s="24" t="s">
        <v>5</v>
      </c>
    </row>
    <row r="12" spans="1:10" x14ac:dyDescent="0.35">
      <c r="A12" s="201"/>
      <c r="B12" s="20" t="s">
        <v>184</v>
      </c>
      <c r="C12" s="203"/>
      <c r="D12" s="24">
        <v>8</v>
      </c>
    </row>
    <row r="13" spans="1:10" x14ac:dyDescent="0.35">
      <c r="A13" s="201">
        <v>3</v>
      </c>
      <c r="B13" s="20" t="s">
        <v>176</v>
      </c>
      <c r="C13" s="204" t="s">
        <v>49</v>
      </c>
      <c r="D13" s="24" t="s">
        <v>17</v>
      </c>
    </row>
    <row r="14" spans="1:10" x14ac:dyDescent="0.35">
      <c r="A14" s="201"/>
      <c r="B14" s="20" t="s">
        <v>177</v>
      </c>
      <c r="C14" s="202"/>
      <c r="D14" s="24"/>
    </row>
    <row r="15" spans="1:10" x14ac:dyDescent="0.35">
      <c r="A15" s="201"/>
      <c r="B15" s="20" t="s">
        <v>178</v>
      </c>
      <c r="C15" s="203"/>
      <c r="D15" s="24"/>
    </row>
    <row r="16" spans="1:10" x14ac:dyDescent="0.35">
      <c r="A16" s="201">
        <v>4</v>
      </c>
      <c r="B16" s="20" t="s">
        <v>180</v>
      </c>
      <c r="C16" s="204" t="s">
        <v>309</v>
      </c>
      <c r="D16" s="25"/>
    </row>
    <row r="17" spans="1:4" x14ac:dyDescent="0.35">
      <c r="A17" s="201"/>
      <c r="B17" s="20" t="s">
        <v>181</v>
      </c>
      <c r="C17" s="202"/>
      <c r="D17" s="25"/>
    </row>
    <row r="18" spans="1:4" ht="16" thickBot="1" x14ac:dyDescent="0.4">
      <c r="A18" s="205"/>
      <c r="B18" s="39" t="s">
        <v>182</v>
      </c>
      <c r="C18" s="206"/>
      <c r="D18" s="25"/>
    </row>
    <row r="19" spans="1:4" x14ac:dyDescent="0.35">
      <c r="A19" s="25"/>
      <c r="B19" s="25"/>
      <c r="C19" s="25"/>
      <c r="D19" s="25"/>
    </row>
    <row r="20" spans="1:4" ht="18" thickBot="1" x14ac:dyDescent="0.4">
      <c r="A20" s="197" t="s">
        <v>75</v>
      </c>
      <c r="B20" s="197"/>
      <c r="C20" s="197"/>
      <c r="D20" s="197"/>
    </row>
    <row r="21" spans="1:4" ht="16" thickBot="1" x14ac:dyDescent="0.4">
      <c r="A21" s="12" t="s">
        <v>2</v>
      </c>
      <c r="B21" s="13" t="s">
        <v>3</v>
      </c>
      <c r="C21" s="14" t="s">
        <v>4</v>
      </c>
      <c r="D21" s="23"/>
    </row>
    <row r="22" spans="1:4" x14ac:dyDescent="0.35">
      <c r="A22" s="200">
        <v>1</v>
      </c>
      <c r="B22" s="17" t="s">
        <v>136</v>
      </c>
      <c r="C22" s="202" t="s">
        <v>310</v>
      </c>
    </row>
    <row r="23" spans="1:4" x14ac:dyDescent="0.35">
      <c r="A23" s="201"/>
      <c r="B23" s="20" t="s">
        <v>139</v>
      </c>
      <c r="C23" s="202"/>
      <c r="D23" s="24"/>
    </row>
    <row r="24" spans="1:4" x14ac:dyDescent="0.35">
      <c r="A24" s="201"/>
      <c r="B24" s="20" t="s">
        <v>128</v>
      </c>
      <c r="C24" s="203"/>
      <c r="D24" s="24"/>
    </row>
    <row r="25" spans="1:4" x14ac:dyDescent="0.35">
      <c r="A25" s="201">
        <v>2</v>
      </c>
      <c r="B25" s="20" t="s">
        <v>132</v>
      </c>
      <c r="C25" s="204" t="s">
        <v>109</v>
      </c>
      <c r="D25" s="24"/>
    </row>
    <row r="26" spans="1:4" x14ac:dyDescent="0.35">
      <c r="A26" s="201"/>
      <c r="B26" s="20" t="s">
        <v>133</v>
      </c>
      <c r="C26" s="202"/>
      <c r="D26" s="24" t="s">
        <v>5</v>
      </c>
    </row>
    <row r="27" spans="1:4" x14ac:dyDescent="0.35">
      <c r="A27" s="201"/>
      <c r="B27" s="20" t="s">
        <v>134</v>
      </c>
      <c r="C27" s="203"/>
      <c r="D27" s="24">
        <v>9</v>
      </c>
    </row>
    <row r="28" spans="1:4" x14ac:dyDescent="0.35">
      <c r="A28" s="201">
        <v>3</v>
      </c>
      <c r="B28" s="20" t="s">
        <v>135</v>
      </c>
      <c r="C28" s="204" t="s">
        <v>311</v>
      </c>
      <c r="D28" s="24" t="s">
        <v>17</v>
      </c>
    </row>
    <row r="29" spans="1:4" x14ac:dyDescent="0.35">
      <c r="A29" s="201"/>
      <c r="B29" s="20" t="s">
        <v>137</v>
      </c>
      <c r="C29" s="202"/>
      <c r="D29" s="24"/>
    </row>
    <row r="30" spans="1:4" x14ac:dyDescent="0.35">
      <c r="A30" s="201"/>
      <c r="B30" s="20" t="s">
        <v>138</v>
      </c>
      <c r="C30" s="203"/>
      <c r="D30" s="24"/>
    </row>
    <row r="31" spans="1:4" x14ac:dyDescent="0.35">
      <c r="A31" s="201">
        <v>4</v>
      </c>
      <c r="B31" s="20" t="s">
        <v>140</v>
      </c>
      <c r="C31" s="204" t="s">
        <v>312</v>
      </c>
      <c r="D31" s="25"/>
    </row>
    <row r="32" spans="1:4" x14ac:dyDescent="0.35">
      <c r="A32" s="201"/>
      <c r="B32" s="20" t="s">
        <v>141</v>
      </c>
      <c r="C32" s="202"/>
      <c r="D32" s="25"/>
    </row>
    <row r="33" spans="1:4" ht="16" thickBot="1" x14ac:dyDescent="0.4">
      <c r="A33" s="205"/>
      <c r="B33" s="39" t="s">
        <v>142</v>
      </c>
      <c r="C33" s="206"/>
      <c r="D33" s="25"/>
    </row>
    <row r="34" spans="1:4" x14ac:dyDescent="0.35">
      <c r="A34" s="25"/>
      <c r="B34" s="25"/>
      <c r="C34" s="25"/>
      <c r="D34" s="25"/>
    </row>
    <row r="35" spans="1:4" x14ac:dyDescent="0.35">
      <c r="A35" s="25"/>
      <c r="B35" s="25"/>
      <c r="C35" s="25"/>
      <c r="D35" s="25"/>
    </row>
    <row r="36" spans="1:4" x14ac:dyDescent="0.35">
      <c r="A36" s="25"/>
      <c r="B36" s="25"/>
      <c r="C36" s="25"/>
      <c r="D36" s="25"/>
    </row>
    <row r="37" spans="1:4" x14ac:dyDescent="0.35">
      <c r="A37" s="25"/>
      <c r="B37" s="25"/>
      <c r="C37" s="25"/>
      <c r="D37" s="25"/>
    </row>
    <row r="38" spans="1:4" x14ac:dyDescent="0.35">
      <c r="A38" s="5" t="s">
        <v>10</v>
      </c>
      <c r="B38" s="5"/>
      <c r="C38" s="8" t="s">
        <v>11</v>
      </c>
      <c r="D38" s="25"/>
    </row>
    <row r="39" spans="1:4" x14ac:dyDescent="0.35">
      <c r="A39" s="6"/>
      <c r="B39" s="6"/>
      <c r="C39" s="26"/>
      <c r="D39" s="25"/>
    </row>
    <row r="40" spans="1:4" x14ac:dyDescent="0.35">
      <c r="A40" s="5" t="s">
        <v>12</v>
      </c>
      <c r="B40" s="5"/>
      <c r="C40" s="8" t="s">
        <v>13</v>
      </c>
      <c r="D40" s="25"/>
    </row>
    <row r="41" spans="1:4" ht="18" thickBot="1" x14ac:dyDescent="0.4">
      <c r="A41" s="197" t="s">
        <v>77</v>
      </c>
      <c r="B41" s="197"/>
      <c r="C41" s="197"/>
      <c r="D41" s="197"/>
    </row>
    <row r="42" spans="1:4" ht="16" thickBot="1" x14ac:dyDescent="0.4">
      <c r="A42" s="12" t="s">
        <v>2</v>
      </c>
      <c r="B42" s="13" t="s">
        <v>3</v>
      </c>
      <c r="C42" s="14" t="s">
        <v>4</v>
      </c>
      <c r="D42" s="23"/>
    </row>
    <row r="43" spans="1:4" x14ac:dyDescent="0.35">
      <c r="A43" s="200">
        <v>1</v>
      </c>
      <c r="B43" s="17" t="s">
        <v>191</v>
      </c>
      <c r="C43" s="202" t="s">
        <v>56</v>
      </c>
    </row>
    <row r="44" spans="1:4" x14ac:dyDescent="0.35">
      <c r="A44" s="201"/>
      <c r="B44" s="20" t="s">
        <v>192</v>
      </c>
      <c r="C44" s="202"/>
      <c r="D44" s="24"/>
    </row>
    <row r="45" spans="1:4" x14ac:dyDescent="0.35">
      <c r="A45" s="201"/>
      <c r="B45" s="20" t="s">
        <v>193</v>
      </c>
      <c r="C45" s="203"/>
      <c r="D45" s="24"/>
    </row>
    <row r="46" spans="1:4" x14ac:dyDescent="0.35">
      <c r="A46" s="201">
        <v>2</v>
      </c>
      <c r="B46" s="20" t="s">
        <v>185</v>
      </c>
      <c r="C46" s="204" t="s">
        <v>46</v>
      </c>
      <c r="D46" s="24" t="s">
        <v>5</v>
      </c>
    </row>
    <row r="47" spans="1:4" x14ac:dyDescent="0.35">
      <c r="A47" s="201"/>
      <c r="B47" s="20" t="s">
        <v>186</v>
      </c>
      <c r="C47" s="202"/>
      <c r="D47" s="24">
        <v>3</v>
      </c>
    </row>
    <row r="48" spans="1:4" x14ac:dyDescent="0.35">
      <c r="A48" s="201"/>
      <c r="B48" s="20" t="s">
        <v>187</v>
      </c>
      <c r="C48" s="203"/>
      <c r="D48" s="24" t="s">
        <v>17</v>
      </c>
    </row>
    <row r="49" spans="1:4" x14ac:dyDescent="0.35">
      <c r="A49" s="201">
        <v>3</v>
      </c>
      <c r="B49" s="20" t="s">
        <v>188</v>
      </c>
      <c r="C49" s="204" t="s">
        <v>103</v>
      </c>
    </row>
    <row r="50" spans="1:4" x14ac:dyDescent="0.35">
      <c r="A50" s="201"/>
      <c r="B50" s="20" t="s">
        <v>189</v>
      </c>
      <c r="C50" s="202"/>
      <c r="D50" s="24"/>
    </row>
    <row r="51" spans="1:4" ht="16" thickBot="1" x14ac:dyDescent="0.4">
      <c r="A51" s="205"/>
      <c r="B51" s="22" t="s">
        <v>190</v>
      </c>
      <c r="C51" s="206"/>
      <c r="D51" s="24"/>
    </row>
    <row r="52" spans="1:4" x14ac:dyDescent="0.35">
      <c r="A52" s="25"/>
      <c r="B52" s="25"/>
      <c r="C52" s="25"/>
      <c r="D52" s="25"/>
    </row>
    <row r="53" spans="1:4" x14ac:dyDescent="0.35">
      <c r="A53" s="25"/>
      <c r="B53" s="25"/>
      <c r="C53" s="25"/>
      <c r="D53" s="25"/>
    </row>
    <row r="54" spans="1:4" x14ac:dyDescent="0.35">
      <c r="A54" s="25"/>
      <c r="B54" s="25"/>
      <c r="C54" s="25"/>
      <c r="D54" s="25"/>
    </row>
    <row r="55" spans="1:4" x14ac:dyDescent="0.35">
      <c r="A55" s="25"/>
      <c r="B55" s="25"/>
      <c r="C55" s="25"/>
      <c r="D55" s="25"/>
    </row>
    <row r="56" spans="1:4" x14ac:dyDescent="0.35">
      <c r="A56" s="25"/>
      <c r="B56" s="25"/>
      <c r="C56" s="25"/>
      <c r="D56" s="25"/>
    </row>
    <row r="57" spans="1:4" x14ac:dyDescent="0.35">
      <c r="A57" s="25"/>
      <c r="B57" s="25"/>
      <c r="C57" s="25"/>
      <c r="D57" s="25"/>
    </row>
    <row r="58" spans="1:4" x14ac:dyDescent="0.35">
      <c r="A58" s="25"/>
      <c r="B58" s="25"/>
      <c r="C58" s="25"/>
      <c r="D58" s="25"/>
    </row>
    <row r="59" spans="1:4" x14ac:dyDescent="0.35">
      <c r="A59" s="5" t="s">
        <v>10</v>
      </c>
      <c r="B59" s="5"/>
      <c r="C59" s="8" t="s">
        <v>11</v>
      </c>
      <c r="D59" s="25"/>
    </row>
    <row r="60" spans="1:4" x14ac:dyDescent="0.35">
      <c r="A60" s="6"/>
      <c r="B60" s="6"/>
      <c r="C60" s="26"/>
      <c r="D60" s="25"/>
    </row>
    <row r="61" spans="1:4" x14ac:dyDescent="0.35">
      <c r="A61" s="5" t="s">
        <v>12</v>
      </c>
      <c r="B61" s="5"/>
      <c r="C61" s="8" t="s">
        <v>13</v>
      </c>
      <c r="D61" s="25"/>
    </row>
  </sheetData>
  <mergeCells count="26">
    <mergeCell ref="A43:A45"/>
    <mergeCell ref="C43:C45"/>
    <mergeCell ref="A46:A48"/>
    <mergeCell ref="C46:C48"/>
    <mergeCell ref="A49:A51"/>
    <mergeCell ref="C49:C51"/>
    <mergeCell ref="A41:D41"/>
    <mergeCell ref="A13:A15"/>
    <mergeCell ref="C13:C15"/>
    <mergeCell ref="A16:A18"/>
    <mergeCell ref="C16:C18"/>
    <mergeCell ref="A20:D20"/>
    <mergeCell ref="A22:A24"/>
    <mergeCell ref="C22:C24"/>
    <mergeCell ref="A25:A27"/>
    <mergeCell ref="C25:C27"/>
    <mergeCell ref="A28:A30"/>
    <mergeCell ref="C28:C30"/>
    <mergeCell ref="A31:A33"/>
    <mergeCell ref="C31:C33"/>
    <mergeCell ref="A3:D3"/>
    <mergeCell ref="A5:D5"/>
    <mergeCell ref="A7:A9"/>
    <mergeCell ref="C7:C9"/>
    <mergeCell ref="A10:A12"/>
    <mergeCell ref="C10:C12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1" manualBreakCount="1">
    <brk id="40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D154"/>
  <sheetViews>
    <sheetView view="pageBreakPreview" topLeftCell="A82" zoomScaleSheetLayoutView="100" workbookViewId="0">
      <selection activeCell="A86" sqref="A86:C86"/>
    </sheetView>
  </sheetViews>
  <sheetFormatPr defaultColWidth="9.08984375" defaultRowHeight="14" x14ac:dyDescent="0.3"/>
  <cols>
    <col min="1" max="1" width="9.08984375" style="1"/>
    <col min="2" max="2" width="42.6328125" style="1" customWidth="1"/>
    <col min="3" max="3" width="34.36328125" style="1" customWidth="1"/>
    <col min="4" max="4" width="12" style="1" customWidth="1"/>
    <col min="5" max="16384" width="9.08984375" style="1"/>
  </cols>
  <sheetData>
    <row r="1" spans="1:4" ht="53.25" customHeight="1" x14ac:dyDescent="0.3"/>
    <row r="3" spans="1:4" ht="20" x14ac:dyDescent="0.4">
      <c r="A3" s="198" t="s">
        <v>0</v>
      </c>
      <c r="B3" s="198"/>
      <c r="C3" s="198"/>
      <c r="D3" s="198"/>
    </row>
    <row r="4" spans="1:4" ht="14.15" customHeight="1" x14ac:dyDescent="0.3"/>
    <row r="5" spans="1:4" ht="18" thickBot="1" x14ac:dyDescent="0.4">
      <c r="A5" s="197" t="s">
        <v>113</v>
      </c>
      <c r="B5" s="197"/>
      <c r="C5" s="197"/>
      <c r="D5" s="197"/>
    </row>
    <row r="6" spans="1:4" ht="15.5" thickBot="1" x14ac:dyDescent="0.35">
      <c r="A6" s="12" t="s">
        <v>2</v>
      </c>
      <c r="B6" s="13" t="s">
        <v>3</v>
      </c>
      <c r="C6" s="14" t="s">
        <v>4</v>
      </c>
      <c r="D6" s="15"/>
    </row>
    <row r="7" spans="1:4" ht="15" x14ac:dyDescent="0.3">
      <c r="A7" s="16">
        <v>1</v>
      </c>
      <c r="B7" s="17" t="s">
        <v>313</v>
      </c>
      <c r="C7" s="35" t="s">
        <v>53</v>
      </c>
      <c r="D7" s="18" t="s">
        <v>5</v>
      </c>
    </row>
    <row r="8" spans="1:4" ht="15" x14ac:dyDescent="0.3">
      <c r="A8" s="19">
        <v>2</v>
      </c>
      <c r="B8" s="20" t="s">
        <v>314</v>
      </c>
      <c r="C8" s="36" t="s">
        <v>43</v>
      </c>
      <c r="D8" s="18">
        <v>54</v>
      </c>
    </row>
    <row r="9" spans="1:4" ht="15" x14ac:dyDescent="0.3">
      <c r="A9" s="19">
        <v>3</v>
      </c>
      <c r="B9" s="20" t="s">
        <v>315</v>
      </c>
      <c r="C9" s="36" t="s">
        <v>53</v>
      </c>
      <c r="D9" s="18" t="s">
        <v>6</v>
      </c>
    </row>
    <row r="10" spans="1:4" ht="16" thickBot="1" x14ac:dyDescent="0.4">
      <c r="A10" s="182">
        <v>3</v>
      </c>
      <c r="B10" s="183" t="s">
        <v>316</v>
      </c>
      <c r="C10" s="184" t="s">
        <v>47</v>
      </c>
      <c r="D10" s="10"/>
    </row>
    <row r="11" spans="1:4" ht="14.15" customHeight="1" x14ac:dyDescent="0.3"/>
    <row r="12" spans="1:4" ht="18" thickBot="1" x14ac:dyDescent="0.4">
      <c r="A12" s="197" t="s">
        <v>18</v>
      </c>
      <c r="B12" s="197"/>
      <c r="C12" s="197"/>
      <c r="D12" s="197"/>
    </row>
    <row r="13" spans="1:4" ht="15.5" thickBot="1" x14ac:dyDescent="0.35">
      <c r="A13" s="12" t="s">
        <v>2</v>
      </c>
      <c r="B13" s="13" t="s">
        <v>3</v>
      </c>
      <c r="C13" s="14" t="s">
        <v>4</v>
      </c>
      <c r="D13" s="15"/>
    </row>
    <row r="14" spans="1:4" ht="15" x14ac:dyDescent="0.3">
      <c r="A14" s="16">
        <v>1</v>
      </c>
      <c r="B14" s="17" t="s">
        <v>199</v>
      </c>
      <c r="C14" s="35" t="s">
        <v>53</v>
      </c>
      <c r="D14" s="18" t="s">
        <v>5</v>
      </c>
    </row>
    <row r="15" spans="1:4" ht="15" x14ac:dyDescent="0.3">
      <c r="A15" s="19">
        <v>2</v>
      </c>
      <c r="B15" s="20" t="s">
        <v>317</v>
      </c>
      <c r="C15" s="36" t="s">
        <v>60</v>
      </c>
      <c r="D15" s="18">
        <v>44</v>
      </c>
    </row>
    <row r="16" spans="1:4" ht="15" x14ac:dyDescent="0.3">
      <c r="A16" s="19">
        <v>3</v>
      </c>
      <c r="B16" s="20" t="s">
        <v>198</v>
      </c>
      <c r="C16" s="36" t="s">
        <v>53</v>
      </c>
      <c r="D16" s="18" t="s">
        <v>6</v>
      </c>
    </row>
    <row r="17" spans="1:4" ht="16" thickBot="1" x14ac:dyDescent="0.4">
      <c r="A17" s="21">
        <v>3</v>
      </c>
      <c r="B17" s="22" t="s">
        <v>318</v>
      </c>
      <c r="C17" s="37" t="s">
        <v>54</v>
      </c>
      <c r="D17" s="10"/>
    </row>
    <row r="18" spans="1:4" ht="14.15" customHeight="1" x14ac:dyDescent="0.3"/>
    <row r="19" spans="1:4" ht="18" thickBot="1" x14ac:dyDescent="0.4">
      <c r="A19" s="197" t="s">
        <v>19</v>
      </c>
      <c r="B19" s="197"/>
      <c r="C19" s="197"/>
      <c r="D19" s="197"/>
    </row>
    <row r="20" spans="1:4" ht="15.5" thickBot="1" x14ac:dyDescent="0.35">
      <c r="A20" s="12" t="s">
        <v>2</v>
      </c>
      <c r="B20" s="13" t="s">
        <v>3</v>
      </c>
      <c r="C20" s="14" t="s">
        <v>4</v>
      </c>
      <c r="D20" s="15"/>
    </row>
    <row r="21" spans="1:4" ht="15" x14ac:dyDescent="0.3">
      <c r="A21" s="16">
        <v>1</v>
      </c>
      <c r="B21" s="17" t="s">
        <v>196</v>
      </c>
      <c r="C21" s="35" t="s">
        <v>38</v>
      </c>
      <c r="D21" s="18" t="s">
        <v>5</v>
      </c>
    </row>
    <row r="22" spans="1:4" ht="15" x14ac:dyDescent="0.3">
      <c r="A22" s="19">
        <v>2</v>
      </c>
      <c r="B22" s="20" t="s">
        <v>204</v>
      </c>
      <c r="C22" s="36" t="s">
        <v>54</v>
      </c>
      <c r="D22" s="18">
        <v>52</v>
      </c>
    </row>
    <row r="23" spans="1:4" ht="15" x14ac:dyDescent="0.3">
      <c r="A23" s="19">
        <v>3</v>
      </c>
      <c r="B23" s="20" t="s">
        <v>195</v>
      </c>
      <c r="C23" s="36" t="s">
        <v>38</v>
      </c>
      <c r="D23" s="18" t="s">
        <v>6</v>
      </c>
    </row>
    <row r="24" spans="1:4" ht="16" thickBot="1" x14ac:dyDescent="0.4">
      <c r="A24" s="21">
        <v>3</v>
      </c>
      <c r="B24" s="22" t="s">
        <v>173</v>
      </c>
      <c r="C24" s="37" t="s">
        <v>60</v>
      </c>
      <c r="D24" s="10"/>
    </row>
    <row r="25" spans="1:4" ht="14.15" customHeight="1" x14ac:dyDescent="0.3"/>
    <row r="26" spans="1:4" ht="18" thickBot="1" x14ac:dyDescent="0.4">
      <c r="A26" s="197" t="s">
        <v>20</v>
      </c>
      <c r="B26" s="197"/>
      <c r="C26" s="197"/>
      <c r="D26" s="197"/>
    </row>
    <row r="27" spans="1:4" ht="15.5" thickBot="1" x14ac:dyDescent="0.35">
      <c r="A27" s="12" t="s">
        <v>2</v>
      </c>
      <c r="B27" s="13" t="s">
        <v>3</v>
      </c>
      <c r="C27" s="14" t="s">
        <v>4</v>
      </c>
      <c r="D27" s="15"/>
    </row>
    <row r="28" spans="1:4" ht="15" x14ac:dyDescent="0.3">
      <c r="A28" s="16">
        <v>1</v>
      </c>
      <c r="B28" s="17" t="s">
        <v>319</v>
      </c>
      <c r="C28" s="35" t="s">
        <v>43</v>
      </c>
      <c r="D28" s="18" t="s">
        <v>5</v>
      </c>
    </row>
    <row r="29" spans="1:4" ht="15" x14ac:dyDescent="0.3">
      <c r="A29" s="19">
        <v>2</v>
      </c>
      <c r="B29" s="20" t="s">
        <v>320</v>
      </c>
      <c r="C29" s="36" t="s">
        <v>58</v>
      </c>
      <c r="D29" s="18">
        <v>42</v>
      </c>
    </row>
    <row r="30" spans="1:4" ht="15" x14ac:dyDescent="0.3">
      <c r="A30" s="19">
        <v>3</v>
      </c>
      <c r="B30" s="20" t="s">
        <v>170</v>
      </c>
      <c r="C30" s="36" t="s">
        <v>57</v>
      </c>
      <c r="D30" s="18" t="s">
        <v>6</v>
      </c>
    </row>
    <row r="31" spans="1:4" ht="16" thickBot="1" x14ac:dyDescent="0.4">
      <c r="A31" s="21">
        <v>3</v>
      </c>
      <c r="B31" s="22" t="s">
        <v>321</v>
      </c>
      <c r="C31" s="37" t="s">
        <v>58</v>
      </c>
      <c r="D31" s="10"/>
    </row>
    <row r="32" spans="1:4" ht="14.15" customHeight="1" x14ac:dyDescent="0.3"/>
    <row r="33" spans="1:4" ht="18" thickBot="1" x14ac:dyDescent="0.4">
      <c r="A33" s="197" t="s">
        <v>21</v>
      </c>
      <c r="B33" s="197"/>
      <c r="C33" s="197"/>
      <c r="D33" s="197"/>
    </row>
    <row r="34" spans="1:4" ht="15.5" thickBot="1" x14ac:dyDescent="0.35">
      <c r="A34" s="12" t="s">
        <v>2</v>
      </c>
      <c r="B34" s="13" t="s">
        <v>3</v>
      </c>
      <c r="C34" s="14" t="s">
        <v>4</v>
      </c>
      <c r="D34" s="15"/>
    </row>
    <row r="35" spans="1:4" ht="15" x14ac:dyDescent="0.3">
      <c r="A35" s="16">
        <v>1</v>
      </c>
      <c r="B35" s="17" t="s">
        <v>322</v>
      </c>
      <c r="C35" s="35" t="s">
        <v>58</v>
      </c>
      <c r="D35" s="18" t="s">
        <v>5</v>
      </c>
    </row>
    <row r="36" spans="1:4" ht="15" x14ac:dyDescent="0.3">
      <c r="A36" s="19">
        <v>2</v>
      </c>
      <c r="B36" s="20" t="s">
        <v>323</v>
      </c>
      <c r="C36" s="36" t="s">
        <v>39</v>
      </c>
      <c r="D36" s="18">
        <v>45</v>
      </c>
    </row>
    <row r="37" spans="1:4" ht="15" x14ac:dyDescent="0.3">
      <c r="A37" s="19">
        <v>3</v>
      </c>
      <c r="B37" s="20" t="s">
        <v>324</v>
      </c>
      <c r="C37" s="36" t="s">
        <v>56</v>
      </c>
      <c r="D37" s="18" t="s">
        <v>6</v>
      </c>
    </row>
    <row r="38" spans="1:4" ht="16" thickBot="1" x14ac:dyDescent="0.4">
      <c r="A38" s="21">
        <v>3</v>
      </c>
      <c r="B38" s="22" t="s">
        <v>325</v>
      </c>
      <c r="C38" s="37" t="s">
        <v>110</v>
      </c>
      <c r="D38" s="10"/>
    </row>
    <row r="39" spans="1:4" ht="14.15" customHeight="1" x14ac:dyDescent="0.3"/>
    <row r="40" spans="1:4" ht="14.15" customHeight="1" x14ac:dyDescent="0.3"/>
    <row r="41" spans="1:4" ht="14.15" customHeight="1" x14ac:dyDescent="0.3"/>
    <row r="42" spans="1:4" ht="14.15" customHeight="1" x14ac:dyDescent="0.3">
      <c r="A42" s="5" t="s">
        <v>10</v>
      </c>
      <c r="B42" s="5"/>
      <c r="C42" s="8" t="s">
        <v>11</v>
      </c>
    </row>
    <row r="43" spans="1:4" ht="14.15" customHeight="1" x14ac:dyDescent="0.35">
      <c r="A43" s="6"/>
      <c r="B43" s="6"/>
      <c r="C43" s="9"/>
    </row>
    <row r="44" spans="1:4" ht="14.15" customHeight="1" x14ac:dyDescent="0.3">
      <c r="A44" s="5" t="s">
        <v>12</v>
      </c>
      <c r="B44" s="5"/>
      <c r="C44" s="8" t="s">
        <v>13</v>
      </c>
    </row>
    <row r="45" spans="1:4" ht="18" thickBot="1" x14ac:dyDescent="0.4">
      <c r="A45" s="197" t="s">
        <v>78</v>
      </c>
      <c r="B45" s="197"/>
      <c r="C45" s="197"/>
      <c r="D45" s="197"/>
    </row>
    <row r="46" spans="1:4" ht="15.5" thickBot="1" x14ac:dyDescent="0.35">
      <c r="A46" s="12" t="s">
        <v>2</v>
      </c>
      <c r="B46" s="13" t="s">
        <v>3</v>
      </c>
      <c r="C46" s="14" t="s">
        <v>4</v>
      </c>
      <c r="D46" s="15"/>
    </row>
    <row r="47" spans="1:4" ht="15" x14ac:dyDescent="0.3">
      <c r="A47" s="16">
        <v>1</v>
      </c>
      <c r="B47" s="17" t="s">
        <v>151</v>
      </c>
      <c r="C47" s="35" t="s">
        <v>53</v>
      </c>
      <c r="D47" s="18" t="s">
        <v>5</v>
      </c>
    </row>
    <row r="48" spans="1:4" ht="15" x14ac:dyDescent="0.3">
      <c r="A48" s="19">
        <v>2</v>
      </c>
      <c r="B48" s="20" t="s">
        <v>152</v>
      </c>
      <c r="C48" s="36" t="s">
        <v>53</v>
      </c>
      <c r="D48" s="18">
        <v>25</v>
      </c>
    </row>
    <row r="49" spans="1:4" ht="15" x14ac:dyDescent="0.3">
      <c r="A49" s="19">
        <v>3</v>
      </c>
      <c r="B49" s="20" t="s">
        <v>153</v>
      </c>
      <c r="C49" s="36" t="s">
        <v>53</v>
      </c>
      <c r="D49" s="18" t="s">
        <v>6</v>
      </c>
    </row>
    <row r="50" spans="1:4" ht="16" thickBot="1" x14ac:dyDescent="0.4">
      <c r="A50" s="21">
        <v>3</v>
      </c>
      <c r="B50" s="22" t="s">
        <v>326</v>
      </c>
      <c r="C50" s="37" t="s">
        <v>43</v>
      </c>
      <c r="D50" s="10"/>
    </row>
    <row r="51" spans="1:4" ht="14.15" customHeight="1" x14ac:dyDescent="0.4">
      <c r="A51" s="3"/>
      <c r="B51" s="7"/>
      <c r="C51" s="7"/>
      <c r="D51" s="4"/>
    </row>
    <row r="52" spans="1:4" ht="18" thickBot="1" x14ac:dyDescent="0.4">
      <c r="A52" s="197" t="s">
        <v>22</v>
      </c>
      <c r="B52" s="197"/>
      <c r="C52" s="197"/>
      <c r="D52" s="197"/>
    </row>
    <row r="53" spans="1:4" ht="15.5" thickBot="1" x14ac:dyDescent="0.35">
      <c r="A53" s="12" t="s">
        <v>2</v>
      </c>
      <c r="B53" s="13" t="s">
        <v>3</v>
      </c>
      <c r="C53" s="14" t="s">
        <v>4</v>
      </c>
      <c r="D53" s="15"/>
    </row>
    <row r="54" spans="1:4" ht="15" x14ac:dyDescent="0.3">
      <c r="A54" s="16">
        <v>1</v>
      </c>
      <c r="B54" s="17" t="s">
        <v>151</v>
      </c>
      <c r="C54" s="35" t="s">
        <v>53</v>
      </c>
      <c r="D54" s="18" t="s">
        <v>5</v>
      </c>
    </row>
    <row r="55" spans="1:4" ht="15" x14ac:dyDescent="0.3">
      <c r="A55" s="19">
        <v>2</v>
      </c>
      <c r="B55" s="20" t="s">
        <v>152</v>
      </c>
      <c r="C55" s="36" t="s">
        <v>53</v>
      </c>
      <c r="D55" s="18">
        <v>31</v>
      </c>
    </row>
    <row r="56" spans="1:4" ht="15" x14ac:dyDescent="0.3">
      <c r="A56" s="19">
        <v>3</v>
      </c>
      <c r="B56" s="20" t="s">
        <v>327</v>
      </c>
      <c r="C56" s="36" t="s">
        <v>51</v>
      </c>
      <c r="D56" s="18" t="s">
        <v>6</v>
      </c>
    </row>
    <row r="57" spans="1:4" ht="16" thickBot="1" x14ac:dyDescent="0.4">
      <c r="A57" s="21">
        <v>3</v>
      </c>
      <c r="B57" s="22" t="s">
        <v>153</v>
      </c>
      <c r="C57" s="37" t="s">
        <v>53</v>
      </c>
      <c r="D57" s="10"/>
    </row>
    <row r="58" spans="1:4" ht="15.5" x14ac:dyDescent="0.35">
      <c r="A58" s="24"/>
      <c r="B58" s="30"/>
      <c r="C58" s="30"/>
      <c r="D58" s="10"/>
    </row>
    <row r="59" spans="1:4" ht="19.5" customHeight="1" thickBot="1" x14ac:dyDescent="0.4">
      <c r="A59" s="197" t="s">
        <v>88</v>
      </c>
      <c r="B59" s="197"/>
      <c r="C59" s="197"/>
      <c r="D59" s="197"/>
    </row>
    <row r="60" spans="1:4" ht="15.5" thickBot="1" x14ac:dyDescent="0.35">
      <c r="A60" s="12" t="s">
        <v>2</v>
      </c>
      <c r="B60" s="13" t="s">
        <v>3</v>
      </c>
      <c r="C60" s="14" t="s">
        <v>4</v>
      </c>
      <c r="D60" s="15"/>
    </row>
    <row r="61" spans="1:4" ht="15" x14ac:dyDescent="0.3">
      <c r="A61" s="16">
        <v>1</v>
      </c>
      <c r="B61" s="17" t="s">
        <v>328</v>
      </c>
      <c r="C61" s="35" t="s">
        <v>45</v>
      </c>
      <c r="D61" s="18" t="s">
        <v>5</v>
      </c>
    </row>
    <row r="62" spans="1:4" ht="15" x14ac:dyDescent="0.3">
      <c r="A62" s="19">
        <v>2</v>
      </c>
      <c r="B62" s="20" t="s">
        <v>329</v>
      </c>
      <c r="C62" s="36" t="s">
        <v>57</v>
      </c>
      <c r="D62" s="18">
        <v>39</v>
      </c>
    </row>
    <row r="63" spans="1:4" ht="15" x14ac:dyDescent="0.3">
      <c r="A63" s="19">
        <v>3</v>
      </c>
      <c r="B63" s="20" t="s">
        <v>327</v>
      </c>
      <c r="C63" s="36" t="s">
        <v>51</v>
      </c>
      <c r="D63" s="18" t="s">
        <v>6</v>
      </c>
    </row>
    <row r="64" spans="1:4" ht="16" thickBot="1" x14ac:dyDescent="0.4">
      <c r="A64" s="21">
        <v>3</v>
      </c>
      <c r="B64" s="22" t="s">
        <v>154</v>
      </c>
      <c r="C64" s="37" t="s">
        <v>53</v>
      </c>
      <c r="D64" s="10"/>
    </row>
    <row r="65" spans="1:4" ht="14.15" customHeight="1" x14ac:dyDescent="0.3"/>
    <row r="66" spans="1:4" ht="33" customHeight="1" x14ac:dyDescent="0.35">
      <c r="A66" s="33"/>
      <c r="B66" s="30"/>
      <c r="C66" s="34"/>
      <c r="D66" s="25"/>
    </row>
    <row r="67" spans="1:4" ht="15" x14ac:dyDescent="0.3">
      <c r="A67" s="5" t="s">
        <v>10</v>
      </c>
      <c r="B67" s="5"/>
      <c r="C67" s="8" t="s">
        <v>11</v>
      </c>
      <c r="D67" s="4"/>
    </row>
    <row r="68" spans="1:4" ht="15.5" x14ac:dyDescent="0.35">
      <c r="A68" s="6"/>
      <c r="B68" s="6"/>
      <c r="C68" s="9"/>
      <c r="D68" s="4"/>
    </row>
    <row r="69" spans="1:4" ht="15" x14ac:dyDescent="0.3">
      <c r="A69" s="5" t="s">
        <v>12</v>
      </c>
      <c r="B69" s="5"/>
      <c r="C69" s="8" t="s">
        <v>13</v>
      </c>
      <c r="D69" s="4"/>
    </row>
    <row r="70" spans="1:4" ht="18" thickBot="1" x14ac:dyDescent="0.4">
      <c r="A70" s="197" t="s">
        <v>114</v>
      </c>
      <c r="B70" s="197"/>
      <c r="C70" s="197"/>
      <c r="D70" s="197"/>
    </row>
    <row r="71" spans="1:4" ht="19.5" customHeight="1" thickBot="1" x14ac:dyDescent="0.35">
      <c r="A71" s="12" t="s">
        <v>2</v>
      </c>
      <c r="B71" s="13" t="s">
        <v>3</v>
      </c>
      <c r="C71" s="13" t="s">
        <v>4</v>
      </c>
      <c r="D71" s="15"/>
    </row>
    <row r="72" spans="1:4" ht="15" x14ac:dyDescent="0.3">
      <c r="A72" s="16">
        <v>1</v>
      </c>
      <c r="B72" s="17" t="s">
        <v>330</v>
      </c>
      <c r="C72" s="17" t="s">
        <v>43</v>
      </c>
      <c r="D72" s="18" t="s">
        <v>5</v>
      </c>
    </row>
    <row r="73" spans="1:4" ht="15" x14ac:dyDescent="0.3">
      <c r="A73" s="19">
        <v>2</v>
      </c>
      <c r="B73" s="20" t="s">
        <v>290</v>
      </c>
      <c r="C73" s="20" t="s">
        <v>46</v>
      </c>
      <c r="D73" s="18">
        <v>29</v>
      </c>
    </row>
    <row r="74" spans="1:4" ht="15" x14ac:dyDescent="0.3">
      <c r="A74" s="19">
        <v>3</v>
      </c>
      <c r="B74" s="20" t="s">
        <v>331</v>
      </c>
      <c r="C74" s="20" t="s">
        <v>98</v>
      </c>
      <c r="D74" s="18" t="s">
        <v>6</v>
      </c>
    </row>
    <row r="75" spans="1:4" ht="16" thickBot="1" x14ac:dyDescent="0.4">
      <c r="A75" s="21">
        <v>3</v>
      </c>
      <c r="B75" s="22" t="s">
        <v>332</v>
      </c>
      <c r="C75" s="22" t="s">
        <v>45</v>
      </c>
      <c r="D75" s="10"/>
    </row>
    <row r="76" spans="1:4" ht="15" x14ac:dyDescent="0.3">
      <c r="A76" s="5"/>
      <c r="B76" s="5"/>
      <c r="C76" s="8"/>
      <c r="D76" s="4"/>
    </row>
    <row r="77" spans="1:4" ht="19.5" customHeight="1" thickBot="1" x14ac:dyDescent="0.4">
      <c r="A77" s="197" t="s">
        <v>28</v>
      </c>
      <c r="B77" s="197"/>
      <c r="C77" s="197"/>
      <c r="D77" s="197"/>
    </row>
    <row r="78" spans="1:4" ht="15.5" thickBot="1" x14ac:dyDescent="0.35">
      <c r="A78" s="12" t="s">
        <v>2</v>
      </c>
      <c r="B78" s="13" t="s">
        <v>3</v>
      </c>
      <c r="C78" s="13" t="s">
        <v>4</v>
      </c>
      <c r="D78" s="15"/>
    </row>
    <row r="79" spans="1:4" ht="15" x14ac:dyDescent="0.3">
      <c r="A79" s="16">
        <v>1</v>
      </c>
      <c r="B79" s="17" t="s">
        <v>294</v>
      </c>
      <c r="C79" s="17" t="s">
        <v>46</v>
      </c>
      <c r="D79" s="18" t="s">
        <v>5</v>
      </c>
    </row>
    <row r="80" spans="1:4" ht="15" x14ac:dyDescent="0.3">
      <c r="A80" s="19">
        <v>2</v>
      </c>
      <c r="B80" s="20" t="s">
        <v>333</v>
      </c>
      <c r="C80" s="20" t="s">
        <v>58</v>
      </c>
      <c r="D80" s="18">
        <v>25</v>
      </c>
    </row>
    <row r="81" spans="1:4" ht="15" x14ac:dyDescent="0.3">
      <c r="A81" s="19">
        <v>3</v>
      </c>
      <c r="B81" s="20" t="s">
        <v>334</v>
      </c>
      <c r="C81" s="20" t="s">
        <v>39</v>
      </c>
      <c r="D81" s="18" t="s">
        <v>6</v>
      </c>
    </row>
    <row r="82" spans="1:4" ht="16" thickBot="1" x14ac:dyDescent="0.4">
      <c r="A82" s="21">
        <v>3</v>
      </c>
      <c r="B82" s="22" t="s">
        <v>335</v>
      </c>
      <c r="C82" s="22" t="s">
        <v>110</v>
      </c>
      <c r="D82" s="10"/>
    </row>
    <row r="83" spans="1:4" ht="14.15" customHeight="1" x14ac:dyDescent="0.3"/>
    <row r="84" spans="1:4" ht="19.5" customHeight="1" thickBot="1" x14ac:dyDescent="0.4">
      <c r="A84" s="197" t="s">
        <v>29</v>
      </c>
      <c r="B84" s="197"/>
      <c r="C84" s="197"/>
      <c r="D84" s="197"/>
    </row>
    <row r="85" spans="1:4" ht="15.5" thickBot="1" x14ac:dyDescent="0.35">
      <c r="A85" s="12" t="s">
        <v>2</v>
      </c>
      <c r="B85" s="13" t="s">
        <v>3</v>
      </c>
      <c r="C85" s="13" t="s">
        <v>4</v>
      </c>
      <c r="D85" s="15"/>
    </row>
    <row r="86" spans="1:4" ht="15" x14ac:dyDescent="0.3">
      <c r="A86" s="186">
        <v>1</v>
      </c>
      <c r="B86" s="187" t="s">
        <v>336</v>
      </c>
      <c r="C86" s="187" t="s">
        <v>47</v>
      </c>
      <c r="D86" s="18" t="s">
        <v>5</v>
      </c>
    </row>
    <row r="87" spans="1:4" ht="15" x14ac:dyDescent="0.3">
      <c r="A87" s="19">
        <v>2</v>
      </c>
      <c r="B87" s="20" t="s">
        <v>337</v>
      </c>
      <c r="C87" s="20" t="s">
        <v>39</v>
      </c>
      <c r="D87" s="18">
        <v>21</v>
      </c>
    </row>
    <row r="88" spans="1:4" ht="15" x14ac:dyDescent="0.3">
      <c r="A88" s="19">
        <v>3</v>
      </c>
      <c r="B88" s="20" t="s">
        <v>338</v>
      </c>
      <c r="C88" s="20" t="s">
        <v>43</v>
      </c>
      <c r="D88" s="18" t="s">
        <v>6</v>
      </c>
    </row>
    <row r="89" spans="1:4" ht="16" thickBot="1" x14ac:dyDescent="0.4">
      <c r="A89" s="21">
        <v>3</v>
      </c>
      <c r="B89" s="22" t="s">
        <v>297</v>
      </c>
      <c r="C89" s="22" t="s">
        <v>43</v>
      </c>
      <c r="D89" s="10"/>
    </row>
    <row r="90" spans="1:4" ht="14.15" customHeight="1" x14ac:dyDescent="0.3"/>
    <row r="91" spans="1:4" ht="19.5" customHeight="1" thickBot="1" x14ac:dyDescent="0.4">
      <c r="A91" s="197" t="s">
        <v>30</v>
      </c>
      <c r="B91" s="197"/>
      <c r="C91" s="197"/>
      <c r="D91" s="197"/>
    </row>
    <row r="92" spans="1:4" ht="15.5" thickBot="1" x14ac:dyDescent="0.35">
      <c r="A92" s="12" t="s">
        <v>2</v>
      </c>
      <c r="B92" s="13" t="s">
        <v>3</v>
      </c>
      <c r="C92" s="13" t="s">
        <v>4</v>
      </c>
      <c r="D92" s="15"/>
    </row>
    <row r="93" spans="1:4" ht="15" x14ac:dyDescent="0.3">
      <c r="A93" s="16">
        <v>1</v>
      </c>
      <c r="B93" s="17" t="s">
        <v>339</v>
      </c>
      <c r="C93" s="17" t="s">
        <v>53</v>
      </c>
      <c r="D93" s="18" t="s">
        <v>5</v>
      </c>
    </row>
    <row r="94" spans="1:4" ht="15" x14ac:dyDescent="0.3">
      <c r="A94" s="19">
        <v>2</v>
      </c>
      <c r="B94" s="20" t="s">
        <v>340</v>
      </c>
      <c r="C94" s="20" t="s">
        <v>37</v>
      </c>
      <c r="D94" s="18">
        <v>20</v>
      </c>
    </row>
    <row r="95" spans="1:4" ht="15" x14ac:dyDescent="0.3">
      <c r="A95" s="19">
        <v>3</v>
      </c>
      <c r="B95" s="20" t="s">
        <v>341</v>
      </c>
      <c r="C95" s="20" t="s">
        <v>37</v>
      </c>
      <c r="D95" s="18" t="s">
        <v>6</v>
      </c>
    </row>
    <row r="96" spans="1:4" ht="16" thickBot="1" x14ac:dyDescent="0.4">
      <c r="A96" s="21">
        <v>3</v>
      </c>
      <c r="B96" s="22" t="s">
        <v>342</v>
      </c>
      <c r="C96" s="22" t="s">
        <v>58</v>
      </c>
      <c r="D96" s="10"/>
    </row>
    <row r="97" spans="1:4" ht="14.15" customHeight="1" x14ac:dyDescent="0.3"/>
    <row r="98" spans="1:4" ht="19.5" customHeight="1" thickBot="1" x14ac:dyDescent="0.4">
      <c r="A98" s="197" t="s">
        <v>31</v>
      </c>
      <c r="B98" s="197"/>
      <c r="C98" s="197"/>
      <c r="D98" s="197"/>
    </row>
    <row r="99" spans="1:4" ht="15.5" thickBot="1" x14ac:dyDescent="0.35">
      <c r="A99" s="12" t="s">
        <v>2</v>
      </c>
      <c r="B99" s="13" t="s">
        <v>3</v>
      </c>
      <c r="C99" s="13" t="s">
        <v>4</v>
      </c>
      <c r="D99" s="15"/>
    </row>
    <row r="100" spans="1:4" ht="15" x14ac:dyDescent="0.3">
      <c r="A100" s="16">
        <v>1</v>
      </c>
      <c r="B100" s="17" t="s">
        <v>304</v>
      </c>
      <c r="C100" s="17" t="s">
        <v>109</v>
      </c>
      <c r="D100" s="18" t="s">
        <v>5</v>
      </c>
    </row>
    <row r="101" spans="1:4" ht="15" x14ac:dyDescent="0.3">
      <c r="A101" s="19">
        <v>2</v>
      </c>
      <c r="B101" s="20" t="s">
        <v>343</v>
      </c>
      <c r="C101" s="20" t="s">
        <v>109</v>
      </c>
      <c r="D101" s="18">
        <v>12</v>
      </c>
    </row>
    <row r="102" spans="1:4" ht="15" x14ac:dyDescent="0.3">
      <c r="A102" s="19">
        <v>3</v>
      </c>
      <c r="B102" s="20" t="s">
        <v>344</v>
      </c>
      <c r="C102" s="20" t="s">
        <v>39</v>
      </c>
      <c r="D102" s="18" t="s">
        <v>6</v>
      </c>
    </row>
    <row r="103" spans="1:4" ht="16" thickBot="1" x14ac:dyDescent="0.4">
      <c r="A103" s="21">
        <v>3</v>
      </c>
      <c r="B103" s="22" t="s">
        <v>345</v>
      </c>
      <c r="C103" s="22" t="s">
        <v>39</v>
      </c>
      <c r="D103" s="10"/>
    </row>
    <row r="104" spans="1:4" ht="14.15" customHeight="1" x14ac:dyDescent="0.3"/>
    <row r="105" spans="1:4" ht="14.15" customHeight="1" x14ac:dyDescent="0.3"/>
    <row r="106" spans="1:4" ht="14.15" customHeight="1" x14ac:dyDescent="0.3"/>
    <row r="107" spans="1:4" ht="14.15" customHeight="1" x14ac:dyDescent="0.3">
      <c r="A107" s="5" t="s">
        <v>10</v>
      </c>
      <c r="B107" s="5"/>
      <c r="C107" s="8" t="s">
        <v>11</v>
      </c>
    </row>
    <row r="108" spans="1:4" ht="14.15" customHeight="1" x14ac:dyDescent="0.35">
      <c r="A108" s="6"/>
      <c r="B108" s="6"/>
      <c r="C108" s="9"/>
    </row>
    <row r="109" spans="1:4" ht="14.15" customHeight="1" x14ac:dyDescent="0.3">
      <c r="A109" s="5" t="s">
        <v>12</v>
      </c>
      <c r="B109" s="5"/>
      <c r="C109" s="8" t="s">
        <v>13</v>
      </c>
    </row>
    <row r="110" spans="1:4" ht="18" thickBot="1" x14ac:dyDescent="0.4">
      <c r="A110" s="197" t="s">
        <v>79</v>
      </c>
      <c r="B110" s="197"/>
      <c r="C110" s="197"/>
      <c r="D110" s="197"/>
    </row>
    <row r="111" spans="1:4" ht="15.5" thickBot="1" x14ac:dyDescent="0.35">
      <c r="A111" s="12" t="s">
        <v>2</v>
      </c>
      <c r="B111" s="13" t="s">
        <v>3</v>
      </c>
      <c r="C111" s="13" t="s">
        <v>4</v>
      </c>
      <c r="D111" s="15"/>
    </row>
    <row r="112" spans="1:4" ht="15" x14ac:dyDescent="0.3">
      <c r="A112" s="16">
        <v>1</v>
      </c>
      <c r="B112" s="17" t="s">
        <v>346</v>
      </c>
      <c r="C112" s="17" t="s">
        <v>43</v>
      </c>
      <c r="D112" s="18" t="s">
        <v>5</v>
      </c>
    </row>
    <row r="113" spans="1:4" ht="15" x14ac:dyDescent="0.3">
      <c r="A113" s="19">
        <v>2</v>
      </c>
      <c r="B113" s="20" t="s">
        <v>189</v>
      </c>
      <c r="C113" s="20" t="s">
        <v>103</v>
      </c>
      <c r="D113" s="18">
        <v>7</v>
      </c>
    </row>
    <row r="114" spans="1:4" ht="15" x14ac:dyDescent="0.3">
      <c r="A114" s="19">
        <v>3</v>
      </c>
      <c r="B114" s="20" t="s">
        <v>347</v>
      </c>
      <c r="C114" s="20" t="s">
        <v>102</v>
      </c>
      <c r="D114" s="18" t="s">
        <v>6</v>
      </c>
    </row>
    <row r="115" spans="1:4" ht="16" thickBot="1" x14ac:dyDescent="0.4">
      <c r="A115" s="21">
        <v>3</v>
      </c>
      <c r="B115" s="22" t="s">
        <v>348</v>
      </c>
      <c r="C115" s="22" t="s">
        <v>56</v>
      </c>
      <c r="D115" s="10"/>
    </row>
    <row r="116" spans="1:4" ht="14.15" customHeight="1" x14ac:dyDescent="0.4">
      <c r="A116" s="3"/>
      <c r="B116" s="7"/>
      <c r="C116" s="7"/>
      <c r="D116" s="4"/>
    </row>
    <row r="117" spans="1:4" ht="19.5" customHeight="1" thickBot="1" x14ac:dyDescent="0.4">
      <c r="A117" s="197" t="s">
        <v>32</v>
      </c>
      <c r="B117" s="197"/>
      <c r="C117" s="197"/>
      <c r="D117" s="197"/>
    </row>
    <row r="118" spans="1:4" ht="15.5" thickBot="1" x14ac:dyDescent="0.35">
      <c r="A118" s="12" t="s">
        <v>2</v>
      </c>
      <c r="B118" s="13" t="s">
        <v>3</v>
      </c>
      <c r="C118" s="13" t="s">
        <v>4</v>
      </c>
      <c r="D118" s="15"/>
    </row>
    <row r="119" spans="1:4" ht="15" x14ac:dyDescent="0.3">
      <c r="A119" s="16">
        <v>1</v>
      </c>
      <c r="B119" s="17" t="s">
        <v>346</v>
      </c>
      <c r="C119" s="17" t="s">
        <v>43</v>
      </c>
      <c r="D119" s="18" t="s">
        <v>5</v>
      </c>
    </row>
    <row r="120" spans="1:4" ht="15" x14ac:dyDescent="0.3">
      <c r="A120" s="19">
        <v>2</v>
      </c>
      <c r="B120" s="20" t="s">
        <v>349</v>
      </c>
      <c r="C120" s="20" t="s">
        <v>38</v>
      </c>
      <c r="D120" s="18">
        <v>12</v>
      </c>
    </row>
    <row r="121" spans="1:4" ht="15" x14ac:dyDescent="0.3">
      <c r="A121" s="19">
        <v>3</v>
      </c>
      <c r="B121" s="20" t="s">
        <v>350</v>
      </c>
      <c r="C121" s="20" t="s">
        <v>98</v>
      </c>
      <c r="D121" s="18" t="s">
        <v>6</v>
      </c>
    </row>
    <row r="122" spans="1:4" ht="16" thickBot="1" x14ac:dyDescent="0.4">
      <c r="A122" s="21">
        <v>3</v>
      </c>
      <c r="B122" s="22" t="s">
        <v>306</v>
      </c>
      <c r="C122" s="22" t="s">
        <v>98</v>
      </c>
      <c r="D122" s="10"/>
    </row>
    <row r="123" spans="1:4" ht="14.15" customHeight="1" x14ac:dyDescent="0.3"/>
    <row r="124" spans="1:4" ht="19.5" customHeight="1" thickBot="1" x14ac:dyDescent="0.4">
      <c r="A124" s="197" t="s">
        <v>91</v>
      </c>
      <c r="B124" s="197"/>
      <c r="C124" s="197"/>
      <c r="D124" s="197"/>
    </row>
    <row r="125" spans="1:4" ht="15.5" thickBot="1" x14ac:dyDescent="0.35">
      <c r="A125" s="12" t="s">
        <v>2</v>
      </c>
      <c r="B125" s="13" t="s">
        <v>3</v>
      </c>
      <c r="C125" s="13" t="s">
        <v>4</v>
      </c>
      <c r="D125" s="15"/>
    </row>
    <row r="126" spans="1:4" ht="15" x14ac:dyDescent="0.3">
      <c r="A126" s="16">
        <v>1</v>
      </c>
      <c r="B126" s="17" t="s">
        <v>351</v>
      </c>
      <c r="C126" s="17" t="s">
        <v>53</v>
      </c>
      <c r="D126" s="18" t="s">
        <v>5</v>
      </c>
    </row>
    <row r="127" spans="1:4" ht="15" x14ac:dyDescent="0.3">
      <c r="A127" s="19">
        <v>2</v>
      </c>
      <c r="B127" s="20" t="s">
        <v>352</v>
      </c>
      <c r="C127" s="20" t="s">
        <v>53</v>
      </c>
      <c r="D127" s="18">
        <v>13</v>
      </c>
    </row>
    <row r="128" spans="1:4" ht="15" x14ac:dyDescent="0.3">
      <c r="A128" s="19">
        <v>3</v>
      </c>
      <c r="B128" s="20" t="s">
        <v>353</v>
      </c>
      <c r="C128" s="20" t="s">
        <v>57</v>
      </c>
      <c r="D128" s="18" t="s">
        <v>6</v>
      </c>
    </row>
    <row r="129" spans="1:4" ht="16" thickBot="1" x14ac:dyDescent="0.4">
      <c r="A129" s="21">
        <v>3</v>
      </c>
      <c r="B129" s="22" t="s">
        <v>347</v>
      </c>
      <c r="C129" s="22" t="s">
        <v>102</v>
      </c>
      <c r="D129" s="10"/>
    </row>
    <row r="130" spans="1:4" ht="14.15" customHeight="1" x14ac:dyDescent="0.3"/>
    <row r="131" spans="1:4" ht="17.5" x14ac:dyDescent="0.35">
      <c r="A131" s="197"/>
      <c r="B131" s="197"/>
      <c r="C131" s="197"/>
      <c r="D131" s="197"/>
    </row>
    <row r="132" spans="1:4" ht="15" x14ac:dyDescent="0.3">
      <c r="A132" s="23"/>
      <c r="B132" s="24"/>
      <c r="C132" s="24"/>
      <c r="D132" s="23"/>
    </row>
    <row r="133" spans="1:4" ht="15" x14ac:dyDescent="0.3">
      <c r="A133" s="24"/>
      <c r="B133" s="30"/>
      <c r="C133" s="30"/>
      <c r="D133" s="24"/>
    </row>
    <row r="134" spans="1:4" ht="15" x14ac:dyDescent="0.3">
      <c r="A134" s="24"/>
      <c r="B134" s="30"/>
      <c r="C134" s="30"/>
      <c r="D134" s="24"/>
    </row>
    <row r="135" spans="1:4" ht="15" x14ac:dyDescent="0.3">
      <c r="A135" s="24"/>
      <c r="B135" s="30"/>
      <c r="C135" s="30"/>
      <c r="D135" s="24"/>
    </row>
    <row r="136" spans="1:4" ht="15.5" x14ac:dyDescent="0.35">
      <c r="A136" s="24"/>
      <c r="B136" s="30"/>
      <c r="C136" s="30"/>
      <c r="D136" s="25"/>
    </row>
    <row r="137" spans="1:4" ht="14.15" customHeight="1" x14ac:dyDescent="0.3"/>
    <row r="138" spans="1:4" ht="20" x14ac:dyDescent="0.4">
      <c r="A138" s="2"/>
      <c r="B138" s="3"/>
      <c r="C138" s="3"/>
      <c r="D138" s="2"/>
    </row>
    <row r="139" spans="1:4" ht="20" x14ac:dyDescent="0.4">
      <c r="A139" s="3"/>
      <c r="B139" s="7"/>
      <c r="C139" s="7"/>
      <c r="D139" s="3"/>
    </row>
    <row r="140" spans="1:4" ht="20" x14ac:dyDescent="0.4">
      <c r="A140" s="3"/>
      <c r="B140" s="7"/>
      <c r="C140" s="7"/>
      <c r="D140" s="3"/>
    </row>
    <row r="141" spans="1:4" ht="20" x14ac:dyDescent="0.4">
      <c r="A141" s="3"/>
      <c r="B141" s="7"/>
      <c r="C141" s="7"/>
      <c r="D141" s="3"/>
    </row>
    <row r="142" spans="1:4" ht="20" x14ac:dyDescent="0.4">
      <c r="A142" s="3"/>
      <c r="B142" s="7"/>
      <c r="C142" s="7"/>
      <c r="D142" s="4"/>
    </row>
    <row r="143" spans="1:4" x14ac:dyDescent="0.3">
      <c r="A143" s="4"/>
      <c r="B143" s="4"/>
      <c r="C143" s="4"/>
      <c r="D143" s="4"/>
    </row>
    <row r="144" spans="1:4" ht="15" x14ac:dyDescent="0.3">
      <c r="A144" s="5" t="s">
        <v>10</v>
      </c>
      <c r="B144" s="5"/>
      <c r="C144" s="8" t="s">
        <v>11</v>
      </c>
      <c r="D144" s="4"/>
    </row>
    <row r="145" spans="1:4" ht="15.5" x14ac:dyDescent="0.35">
      <c r="A145" s="6"/>
      <c r="B145" s="6"/>
      <c r="C145" s="9"/>
      <c r="D145" s="4"/>
    </row>
    <row r="146" spans="1:4" ht="15" x14ac:dyDescent="0.3">
      <c r="A146" s="5" t="s">
        <v>12</v>
      </c>
      <c r="B146" s="5"/>
      <c r="C146" s="8" t="s">
        <v>13</v>
      </c>
      <c r="D146" s="4"/>
    </row>
    <row r="147" spans="1:4" ht="17.5" x14ac:dyDescent="0.35">
      <c r="A147" s="197"/>
      <c r="B147" s="197"/>
      <c r="C147" s="197"/>
      <c r="D147" s="197"/>
    </row>
    <row r="148" spans="1:4" ht="15" x14ac:dyDescent="0.3">
      <c r="A148" s="23"/>
      <c r="B148" s="24"/>
      <c r="C148" s="24"/>
      <c r="D148" s="15"/>
    </row>
    <row r="149" spans="1:4" ht="15" x14ac:dyDescent="0.3">
      <c r="A149" s="24"/>
      <c r="B149" s="30"/>
      <c r="C149" s="30"/>
      <c r="D149" s="18"/>
    </row>
    <row r="150" spans="1:4" ht="15" x14ac:dyDescent="0.3">
      <c r="A150" s="24"/>
      <c r="B150" s="30"/>
      <c r="C150" s="30"/>
      <c r="D150" s="18"/>
    </row>
    <row r="151" spans="1:4" ht="15" x14ac:dyDescent="0.3">
      <c r="A151" s="24"/>
      <c r="B151" s="30"/>
      <c r="C151" s="30"/>
      <c r="D151" s="18"/>
    </row>
    <row r="152" spans="1:4" ht="15.5" x14ac:dyDescent="0.35">
      <c r="A152" s="24"/>
      <c r="B152" s="30"/>
      <c r="C152" s="30"/>
      <c r="D152" s="10"/>
    </row>
    <row r="153" spans="1:4" ht="14.15" customHeight="1" x14ac:dyDescent="0.3"/>
    <row r="154" spans="1:4" ht="17.5" x14ac:dyDescent="0.35">
      <c r="A154" s="197"/>
      <c r="B154" s="197"/>
      <c r="C154" s="197"/>
      <c r="D154" s="197"/>
    </row>
  </sheetData>
  <mergeCells count="20">
    <mergeCell ref="A45:D45"/>
    <mergeCell ref="A33:D33"/>
    <mergeCell ref="A26:D26"/>
    <mergeCell ref="A19:D19"/>
    <mergeCell ref="A3:D3"/>
    <mergeCell ref="A12:D12"/>
    <mergeCell ref="A5:D5"/>
    <mergeCell ref="A154:D154"/>
    <mergeCell ref="A117:D117"/>
    <mergeCell ref="A52:D52"/>
    <mergeCell ref="A147:D147"/>
    <mergeCell ref="A124:D124"/>
    <mergeCell ref="A131:D131"/>
    <mergeCell ref="A77:D77"/>
    <mergeCell ref="A84:D84"/>
    <mergeCell ref="A91:D91"/>
    <mergeCell ref="A98:D98"/>
    <mergeCell ref="A110:D110"/>
    <mergeCell ref="A59:D59"/>
    <mergeCell ref="A70:D70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rowBreaks count="3" manualBreakCount="3">
    <brk id="44" max="16383" man="1"/>
    <brk id="69" max="3" man="1"/>
    <brk id="109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D177"/>
  <sheetViews>
    <sheetView view="pageBreakPreview" zoomScaleSheetLayoutView="100" workbookViewId="0">
      <selection activeCell="C8" sqref="C8:C11"/>
    </sheetView>
  </sheetViews>
  <sheetFormatPr defaultColWidth="9.08984375" defaultRowHeight="14" x14ac:dyDescent="0.3"/>
  <cols>
    <col min="1" max="1" width="9.08984375" style="1"/>
    <col min="2" max="2" width="42.6328125" style="1" customWidth="1"/>
    <col min="3" max="3" width="34.36328125" style="1" customWidth="1"/>
    <col min="4" max="4" width="12" style="1" customWidth="1"/>
    <col min="5" max="5" width="9.08984375" style="1"/>
    <col min="6" max="6" width="31" style="1" bestFit="1" customWidth="1"/>
    <col min="7" max="7" width="24.81640625" style="1" bestFit="1" customWidth="1"/>
    <col min="8" max="16384" width="9.08984375" style="1"/>
  </cols>
  <sheetData>
    <row r="1" spans="1:4" ht="53.25" customHeight="1" x14ac:dyDescent="0.3"/>
    <row r="3" spans="1:4" ht="20" x14ac:dyDescent="0.4">
      <c r="A3" s="198" t="s">
        <v>0</v>
      </c>
      <c r="B3" s="198"/>
      <c r="C3" s="198"/>
      <c r="D3" s="198"/>
    </row>
    <row r="4" spans="1:4" ht="14.15" customHeight="1" x14ac:dyDescent="0.3"/>
    <row r="5" spans="1:4" ht="14.15" customHeight="1" x14ac:dyDescent="0.3"/>
    <row r="6" spans="1:4" ht="18" thickBot="1" x14ac:dyDescent="0.4">
      <c r="A6" s="197" t="s">
        <v>115</v>
      </c>
      <c r="B6" s="197"/>
      <c r="C6" s="197"/>
      <c r="D6" s="197"/>
    </row>
    <row r="7" spans="1:4" ht="15.5" thickBot="1" x14ac:dyDescent="0.35">
      <c r="A7" s="12" t="s">
        <v>2</v>
      </c>
      <c r="B7" s="13" t="s">
        <v>3</v>
      </c>
      <c r="C7" s="14" t="s">
        <v>4</v>
      </c>
      <c r="D7" s="23"/>
    </row>
    <row r="8" spans="1:4" ht="15.5" x14ac:dyDescent="0.35">
      <c r="A8" s="207">
        <v>1</v>
      </c>
      <c r="B8" s="31" t="s">
        <v>194</v>
      </c>
      <c r="C8" s="209" t="s">
        <v>38</v>
      </c>
      <c r="D8" s="10"/>
    </row>
    <row r="9" spans="1:4" ht="15" x14ac:dyDescent="0.3">
      <c r="A9" s="208"/>
      <c r="B9" s="17" t="s">
        <v>195</v>
      </c>
      <c r="C9" s="202"/>
      <c r="D9" s="24"/>
    </row>
    <row r="10" spans="1:4" ht="15" x14ac:dyDescent="0.3">
      <c r="A10" s="208"/>
      <c r="B10" s="17" t="s">
        <v>196</v>
      </c>
      <c r="C10" s="202"/>
      <c r="D10" s="24"/>
    </row>
    <row r="11" spans="1:4" ht="15" x14ac:dyDescent="0.3">
      <c r="A11" s="208"/>
      <c r="B11" s="17" t="s">
        <v>197</v>
      </c>
      <c r="C11" s="202"/>
      <c r="D11" s="24"/>
    </row>
    <row r="12" spans="1:4" ht="15" x14ac:dyDescent="0.3">
      <c r="A12" s="210">
        <v>2</v>
      </c>
      <c r="B12" s="20" t="s">
        <v>201</v>
      </c>
      <c r="C12" s="204" t="s">
        <v>54</v>
      </c>
      <c r="D12" s="24"/>
    </row>
    <row r="13" spans="1:4" ht="15" x14ac:dyDescent="0.3">
      <c r="A13" s="208"/>
      <c r="B13" s="20" t="s">
        <v>202</v>
      </c>
      <c r="C13" s="202"/>
      <c r="D13" s="24"/>
    </row>
    <row r="14" spans="1:4" ht="15" x14ac:dyDescent="0.3">
      <c r="A14" s="208"/>
      <c r="B14" s="20" t="s">
        <v>203</v>
      </c>
      <c r="C14" s="202"/>
      <c r="D14" s="24" t="s">
        <v>5</v>
      </c>
    </row>
    <row r="15" spans="1:4" ht="15" x14ac:dyDescent="0.3">
      <c r="A15" s="200"/>
      <c r="B15" s="20" t="s">
        <v>204</v>
      </c>
      <c r="C15" s="203"/>
      <c r="D15" s="24">
        <v>10</v>
      </c>
    </row>
    <row r="16" spans="1:4" ht="15" x14ac:dyDescent="0.3">
      <c r="A16" s="210">
        <v>3</v>
      </c>
      <c r="B16" s="20" t="s">
        <v>205</v>
      </c>
      <c r="C16" s="204" t="s">
        <v>56</v>
      </c>
      <c r="D16" s="24" t="s">
        <v>17</v>
      </c>
    </row>
    <row r="17" spans="1:4" ht="15" x14ac:dyDescent="0.3">
      <c r="A17" s="208"/>
      <c r="B17" s="32" t="s">
        <v>206</v>
      </c>
      <c r="C17" s="202"/>
      <c r="D17" s="24"/>
    </row>
    <row r="18" spans="1:4" ht="15" x14ac:dyDescent="0.3">
      <c r="A18" s="208"/>
      <c r="B18" s="32" t="s">
        <v>207</v>
      </c>
      <c r="C18" s="202"/>
      <c r="D18" s="24"/>
    </row>
    <row r="19" spans="1:4" ht="15" x14ac:dyDescent="0.3">
      <c r="A19" s="208"/>
      <c r="B19" s="32" t="s">
        <v>208</v>
      </c>
      <c r="C19" s="202"/>
      <c r="D19" s="24"/>
    </row>
    <row r="20" spans="1:4" ht="15.5" x14ac:dyDescent="0.35">
      <c r="A20" s="210">
        <v>3</v>
      </c>
      <c r="B20" s="20" t="s">
        <v>198</v>
      </c>
      <c r="C20" s="204" t="s">
        <v>53</v>
      </c>
      <c r="D20" s="25"/>
    </row>
    <row r="21" spans="1:4" ht="15.5" x14ac:dyDescent="0.35">
      <c r="A21" s="208"/>
      <c r="B21" s="20" t="s">
        <v>199</v>
      </c>
      <c r="C21" s="202"/>
      <c r="D21" s="25"/>
    </row>
    <row r="22" spans="1:4" ht="16" thickBot="1" x14ac:dyDescent="0.4">
      <c r="A22" s="211"/>
      <c r="B22" s="22" t="s">
        <v>200</v>
      </c>
      <c r="C22" s="206"/>
      <c r="D22" s="25"/>
    </row>
    <row r="23" spans="1:4" ht="20" x14ac:dyDescent="0.4">
      <c r="A23" s="3"/>
      <c r="B23" s="7"/>
      <c r="C23" s="7"/>
      <c r="D23" s="3"/>
    </row>
    <row r="24" spans="1:4" ht="18" thickBot="1" x14ac:dyDescent="0.4">
      <c r="A24" s="197" t="s">
        <v>80</v>
      </c>
      <c r="B24" s="197"/>
      <c r="C24" s="197"/>
      <c r="D24" s="197"/>
    </row>
    <row r="25" spans="1:4" ht="15.5" thickBot="1" x14ac:dyDescent="0.35">
      <c r="A25" s="12" t="s">
        <v>2</v>
      </c>
      <c r="B25" s="13" t="s">
        <v>3</v>
      </c>
      <c r="C25" s="14" t="s">
        <v>4</v>
      </c>
      <c r="D25" s="23"/>
    </row>
    <row r="26" spans="1:4" ht="15.5" x14ac:dyDescent="0.35">
      <c r="A26" s="207">
        <v>1</v>
      </c>
      <c r="B26" s="31" t="s">
        <v>169</v>
      </c>
      <c r="C26" s="209" t="s">
        <v>57</v>
      </c>
      <c r="D26" s="10"/>
    </row>
    <row r="27" spans="1:4" ht="15" x14ac:dyDescent="0.3">
      <c r="A27" s="208"/>
      <c r="B27" s="17" t="s">
        <v>170</v>
      </c>
      <c r="C27" s="202"/>
      <c r="D27" s="24"/>
    </row>
    <row r="28" spans="1:4" ht="15" x14ac:dyDescent="0.3">
      <c r="A28" s="208"/>
      <c r="B28" s="17" t="s">
        <v>171</v>
      </c>
      <c r="C28" s="202"/>
      <c r="D28" s="24"/>
    </row>
    <row r="29" spans="1:4" ht="15" x14ac:dyDescent="0.3">
      <c r="A29" s="200"/>
      <c r="B29" s="17" t="s">
        <v>172</v>
      </c>
      <c r="C29" s="203"/>
      <c r="D29" s="24"/>
    </row>
    <row r="30" spans="1:4" ht="15" x14ac:dyDescent="0.3">
      <c r="A30" s="210">
        <v>2</v>
      </c>
      <c r="B30" s="20" t="s">
        <v>157</v>
      </c>
      <c r="C30" s="204" t="s">
        <v>99</v>
      </c>
      <c r="D30" s="24"/>
    </row>
    <row r="31" spans="1:4" ht="15" x14ac:dyDescent="0.3">
      <c r="A31" s="208"/>
      <c r="B31" s="20" t="s">
        <v>158</v>
      </c>
      <c r="C31" s="202"/>
      <c r="D31" s="24"/>
    </row>
    <row r="32" spans="1:4" ht="15" x14ac:dyDescent="0.3">
      <c r="A32" s="208"/>
      <c r="B32" s="20" t="s">
        <v>159</v>
      </c>
      <c r="C32" s="202"/>
      <c r="D32" s="24" t="s">
        <v>5</v>
      </c>
    </row>
    <row r="33" spans="1:4" ht="15" x14ac:dyDescent="0.3">
      <c r="A33" s="200"/>
      <c r="B33" s="20" t="s">
        <v>160</v>
      </c>
      <c r="C33" s="203"/>
      <c r="D33" s="24">
        <v>12</v>
      </c>
    </row>
    <row r="34" spans="1:4" ht="15" x14ac:dyDescent="0.3">
      <c r="A34" s="210">
        <v>3</v>
      </c>
      <c r="B34" s="20" t="s">
        <v>161</v>
      </c>
      <c r="C34" s="204" t="s">
        <v>49</v>
      </c>
      <c r="D34" s="24" t="s">
        <v>17</v>
      </c>
    </row>
    <row r="35" spans="1:4" ht="15" x14ac:dyDescent="0.3">
      <c r="A35" s="208"/>
      <c r="B35" s="32" t="s">
        <v>162</v>
      </c>
      <c r="C35" s="202"/>
      <c r="D35" s="24"/>
    </row>
    <row r="36" spans="1:4" ht="15" x14ac:dyDescent="0.3">
      <c r="A36" s="208"/>
      <c r="B36" s="32" t="s">
        <v>163</v>
      </c>
      <c r="C36" s="202"/>
      <c r="D36" s="24"/>
    </row>
    <row r="37" spans="1:4" ht="15" x14ac:dyDescent="0.3">
      <c r="A37" s="208"/>
      <c r="B37" s="32" t="s">
        <v>164</v>
      </c>
      <c r="C37" s="202"/>
      <c r="D37" s="24"/>
    </row>
    <row r="38" spans="1:4" ht="15.5" x14ac:dyDescent="0.35">
      <c r="A38" s="210">
        <v>3</v>
      </c>
      <c r="B38" s="20" t="s">
        <v>165</v>
      </c>
      <c r="C38" s="204" t="s">
        <v>54</v>
      </c>
      <c r="D38" s="25"/>
    </row>
    <row r="39" spans="1:4" ht="15.5" x14ac:dyDescent="0.35">
      <c r="A39" s="208"/>
      <c r="B39" s="20" t="s">
        <v>166</v>
      </c>
      <c r="C39" s="202"/>
      <c r="D39" s="25"/>
    </row>
    <row r="40" spans="1:4" ht="15.5" x14ac:dyDescent="0.35">
      <c r="A40" s="208"/>
      <c r="B40" s="20" t="s">
        <v>167</v>
      </c>
      <c r="C40" s="202"/>
      <c r="D40" s="25"/>
    </row>
    <row r="41" spans="1:4" ht="16" thickBot="1" x14ac:dyDescent="0.4">
      <c r="A41" s="211"/>
      <c r="B41" s="22" t="s">
        <v>168</v>
      </c>
      <c r="C41" s="206"/>
      <c r="D41" s="25"/>
    </row>
    <row r="42" spans="1:4" ht="33" customHeight="1" x14ac:dyDescent="0.35">
      <c r="A42" s="33"/>
      <c r="B42" s="30"/>
      <c r="C42" s="34"/>
      <c r="D42" s="25"/>
    </row>
    <row r="43" spans="1:4" ht="15" x14ac:dyDescent="0.3">
      <c r="A43" s="5" t="s">
        <v>10</v>
      </c>
      <c r="B43" s="5"/>
      <c r="C43" s="8" t="s">
        <v>11</v>
      </c>
      <c r="D43" s="4"/>
    </row>
    <row r="44" spans="1:4" ht="15.5" x14ac:dyDescent="0.35">
      <c r="A44" s="6"/>
      <c r="B44" s="6"/>
      <c r="C44" s="9"/>
      <c r="D44" s="4"/>
    </row>
    <row r="45" spans="1:4" ht="15" x14ac:dyDescent="0.3">
      <c r="A45" s="5" t="s">
        <v>12</v>
      </c>
      <c r="B45" s="5"/>
      <c r="C45" s="8" t="s">
        <v>13</v>
      </c>
      <c r="D45" s="4"/>
    </row>
    <row r="46" spans="1:4" ht="19.5" customHeight="1" thickBot="1" x14ac:dyDescent="0.4">
      <c r="A46" s="197" t="s">
        <v>81</v>
      </c>
      <c r="B46" s="197"/>
      <c r="C46" s="197"/>
      <c r="D46" s="197"/>
    </row>
    <row r="47" spans="1:4" ht="15.5" thickBot="1" x14ac:dyDescent="0.35">
      <c r="A47" s="12" t="s">
        <v>2</v>
      </c>
      <c r="B47" s="13" t="s">
        <v>3</v>
      </c>
      <c r="C47" s="14" t="s">
        <v>4</v>
      </c>
      <c r="D47" s="23"/>
    </row>
    <row r="48" spans="1:4" ht="15.5" x14ac:dyDescent="0.35">
      <c r="A48" s="207">
        <v>1</v>
      </c>
      <c r="B48" s="31" t="s">
        <v>143</v>
      </c>
      <c r="C48" s="209" t="s">
        <v>39</v>
      </c>
      <c r="D48" s="10"/>
    </row>
    <row r="49" spans="1:4" ht="15" x14ac:dyDescent="0.3">
      <c r="A49" s="208"/>
      <c r="B49" s="17" t="s">
        <v>144</v>
      </c>
      <c r="C49" s="202"/>
      <c r="D49" s="24"/>
    </row>
    <row r="50" spans="1:4" ht="15" x14ac:dyDescent="0.3">
      <c r="A50" s="208"/>
      <c r="B50" s="17" t="s">
        <v>145</v>
      </c>
      <c r="C50" s="202"/>
      <c r="D50" s="24"/>
    </row>
    <row r="51" spans="1:4" ht="15" x14ac:dyDescent="0.3">
      <c r="A51" s="200"/>
      <c r="B51" s="17" t="s">
        <v>146</v>
      </c>
      <c r="C51" s="203"/>
      <c r="D51" s="24"/>
    </row>
    <row r="52" spans="1:4" ht="15" x14ac:dyDescent="0.3">
      <c r="A52" s="210">
        <v>2</v>
      </c>
      <c r="B52" s="20" t="s">
        <v>155</v>
      </c>
      <c r="C52" s="204" t="s">
        <v>54</v>
      </c>
      <c r="D52" s="24"/>
    </row>
    <row r="53" spans="1:4" ht="15" x14ac:dyDescent="0.3">
      <c r="A53" s="208"/>
      <c r="B53" s="20" t="s">
        <v>140</v>
      </c>
      <c r="C53" s="202"/>
      <c r="D53" s="24"/>
    </row>
    <row r="54" spans="1:4" ht="15" x14ac:dyDescent="0.3">
      <c r="A54" s="208"/>
      <c r="B54" s="20" t="s">
        <v>142</v>
      </c>
      <c r="C54" s="202"/>
      <c r="D54" s="24" t="s">
        <v>5</v>
      </c>
    </row>
    <row r="55" spans="1:4" ht="15" x14ac:dyDescent="0.3">
      <c r="A55" s="200"/>
      <c r="B55" s="20" t="s">
        <v>156</v>
      </c>
      <c r="C55" s="203"/>
      <c r="D55" s="24">
        <v>7</v>
      </c>
    </row>
    <row r="56" spans="1:4" ht="15" x14ac:dyDescent="0.3">
      <c r="A56" s="210">
        <v>3</v>
      </c>
      <c r="B56" s="20" t="s">
        <v>151</v>
      </c>
      <c r="C56" s="204" t="s">
        <v>53</v>
      </c>
      <c r="D56" s="24" t="s">
        <v>17</v>
      </c>
    </row>
    <row r="57" spans="1:4" ht="15" x14ac:dyDescent="0.3">
      <c r="A57" s="208"/>
      <c r="B57" s="32" t="s">
        <v>152</v>
      </c>
      <c r="C57" s="202"/>
      <c r="D57" s="24"/>
    </row>
    <row r="58" spans="1:4" ht="15" x14ac:dyDescent="0.3">
      <c r="A58" s="208"/>
      <c r="B58" s="32" t="s">
        <v>153</v>
      </c>
      <c r="C58" s="202"/>
      <c r="D58" s="24"/>
    </row>
    <row r="59" spans="1:4" ht="15" x14ac:dyDescent="0.3">
      <c r="A59" s="208"/>
      <c r="B59" s="32" t="s">
        <v>154</v>
      </c>
      <c r="C59" s="202"/>
      <c r="D59" s="24"/>
    </row>
    <row r="60" spans="1:4" ht="15.5" x14ac:dyDescent="0.35">
      <c r="A60" s="210">
        <v>3</v>
      </c>
      <c r="B60" s="20" t="s">
        <v>147</v>
      </c>
      <c r="C60" s="204" t="s">
        <v>49</v>
      </c>
      <c r="D60" s="25"/>
    </row>
    <row r="61" spans="1:4" ht="15.5" x14ac:dyDescent="0.35">
      <c r="A61" s="208"/>
      <c r="B61" s="20" t="s">
        <v>148</v>
      </c>
      <c r="C61" s="202"/>
      <c r="D61" s="25"/>
    </row>
    <row r="62" spans="1:4" ht="15.5" x14ac:dyDescent="0.35">
      <c r="A62" s="208"/>
      <c r="B62" s="20" t="s">
        <v>149</v>
      </c>
      <c r="C62" s="202"/>
      <c r="D62" s="25"/>
    </row>
    <row r="63" spans="1:4" ht="16" thickBot="1" x14ac:dyDescent="0.4">
      <c r="A63" s="211"/>
      <c r="B63" s="22" t="s">
        <v>150</v>
      </c>
      <c r="C63" s="206"/>
      <c r="D63" s="25"/>
    </row>
    <row r="64" spans="1:4" ht="15.5" x14ac:dyDescent="0.35">
      <c r="A64" s="33"/>
      <c r="B64" s="30"/>
      <c r="C64" s="34"/>
      <c r="D64" s="25"/>
    </row>
    <row r="65" spans="1:4" ht="15.5" x14ac:dyDescent="0.35">
      <c r="A65" s="33"/>
      <c r="B65" s="30"/>
      <c r="C65" s="34"/>
      <c r="D65" s="25"/>
    </row>
    <row r="66" spans="1:4" ht="15.5" x14ac:dyDescent="0.35">
      <c r="A66" s="33"/>
      <c r="B66" s="30"/>
      <c r="C66" s="34"/>
      <c r="D66" s="25"/>
    </row>
    <row r="67" spans="1:4" ht="15.5" x14ac:dyDescent="0.35">
      <c r="A67" s="33"/>
      <c r="B67" s="30"/>
      <c r="C67" s="34"/>
      <c r="D67" s="25"/>
    </row>
    <row r="68" spans="1:4" ht="15.5" x14ac:dyDescent="0.35">
      <c r="A68" s="33"/>
      <c r="B68" s="30"/>
      <c r="C68" s="34"/>
      <c r="D68" s="25"/>
    </row>
    <row r="69" spans="1:4" ht="15.5" x14ac:dyDescent="0.35">
      <c r="A69" s="33"/>
      <c r="B69" s="30"/>
      <c r="C69" s="34"/>
      <c r="D69" s="25"/>
    </row>
    <row r="70" spans="1:4" ht="15.5" x14ac:dyDescent="0.35">
      <c r="A70" s="33"/>
      <c r="B70" s="30"/>
      <c r="C70" s="34"/>
      <c r="D70" s="25"/>
    </row>
    <row r="71" spans="1:4" ht="15.5" x14ac:dyDescent="0.35">
      <c r="A71" s="33"/>
      <c r="B71" s="30"/>
      <c r="C71" s="34"/>
      <c r="D71" s="25"/>
    </row>
    <row r="72" spans="1:4" ht="15.5" x14ac:dyDescent="0.35">
      <c r="A72" s="33"/>
      <c r="B72" s="30"/>
      <c r="C72" s="34"/>
      <c r="D72" s="25"/>
    </row>
    <row r="73" spans="1:4" ht="15.5" x14ac:dyDescent="0.35">
      <c r="A73" s="33"/>
      <c r="B73" s="30"/>
      <c r="C73" s="34"/>
      <c r="D73" s="25"/>
    </row>
    <row r="74" spans="1:4" ht="15.5" x14ac:dyDescent="0.35">
      <c r="A74" s="33"/>
      <c r="B74" s="30"/>
      <c r="C74" s="34"/>
      <c r="D74" s="25"/>
    </row>
    <row r="75" spans="1:4" ht="15.5" x14ac:dyDescent="0.35">
      <c r="A75" s="33"/>
      <c r="B75" s="30"/>
      <c r="C75" s="34"/>
      <c r="D75" s="25"/>
    </row>
    <row r="76" spans="1:4" ht="15" x14ac:dyDescent="0.3">
      <c r="A76" s="5" t="s">
        <v>10</v>
      </c>
      <c r="B76" s="5"/>
      <c r="C76" s="8" t="s">
        <v>11</v>
      </c>
      <c r="D76" s="4"/>
    </row>
    <row r="77" spans="1:4" ht="15.5" x14ac:dyDescent="0.35">
      <c r="A77" s="6"/>
      <c r="B77" s="6"/>
      <c r="C77" s="9"/>
      <c r="D77" s="4"/>
    </row>
    <row r="78" spans="1:4" ht="14.15" customHeight="1" x14ac:dyDescent="0.3">
      <c r="A78" s="5" t="s">
        <v>12</v>
      </c>
      <c r="B78" s="5"/>
      <c r="C78" s="8" t="s">
        <v>13</v>
      </c>
      <c r="D78" s="4"/>
    </row>
    <row r="79" spans="1:4" ht="19.5" customHeight="1" x14ac:dyDescent="0.35">
      <c r="A79" s="50"/>
      <c r="B79" s="50"/>
      <c r="C79" s="50"/>
      <c r="D79" s="50"/>
    </row>
    <row r="80" spans="1:4" ht="15" x14ac:dyDescent="0.3">
      <c r="A80" s="23"/>
      <c r="B80" s="24"/>
      <c r="C80" s="24"/>
      <c r="D80" s="23"/>
    </row>
    <row r="81" spans="1:4" ht="15" x14ac:dyDescent="0.3">
      <c r="A81" s="24"/>
      <c r="B81" s="30"/>
      <c r="C81" s="30"/>
      <c r="D81" s="24"/>
    </row>
    <row r="82" spans="1:4" ht="15" x14ac:dyDescent="0.3">
      <c r="A82" s="24"/>
      <c r="B82" s="30"/>
      <c r="C82" s="30"/>
      <c r="D82" s="24"/>
    </row>
    <row r="83" spans="1:4" ht="15" x14ac:dyDescent="0.3">
      <c r="A83" s="24"/>
      <c r="B83" s="30"/>
      <c r="C83" s="30"/>
      <c r="D83" s="24"/>
    </row>
    <row r="84" spans="1:4" ht="15.5" x14ac:dyDescent="0.35">
      <c r="A84" s="24"/>
      <c r="B84" s="30"/>
      <c r="C84" s="30"/>
      <c r="D84" s="25"/>
    </row>
    <row r="85" spans="1:4" ht="14.15" customHeight="1" x14ac:dyDescent="0.3">
      <c r="A85" s="4"/>
      <c r="B85" s="4"/>
      <c r="C85" s="4"/>
      <c r="D85" s="4"/>
    </row>
    <row r="86" spans="1:4" ht="17.5" x14ac:dyDescent="0.35">
      <c r="A86" s="50"/>
      <c r="B86" s="50"/>
      <c r="C86" s="50"/>
      <c r="D86" s="50"/>
    </row>
    <row r="87" spans="1:4" ht="15" x14ac:dyDescent="0.3">
      <c r="A87" s="23"/>
      <c r="B87" s="24"/>
      <c r="C87" s="24"/>
      <c r="D87" s="23"/>
    </row>
    <row r="88" spans="1:4" ht="15" x14ac:dyDescent="0.3">
      <c r="A88" s="24"/>
      <c r="B88" s="30"/>
      <c r="C88" s="30"/>
      <c r="D88" s="24"/>
    </row>
    <row r="89" spans="1:4" ht="15" x14ac:dyDescent="0.3">
      <c r="A89" s="24"/>
      <c r="B89" s="30"/>
      <c r="C89" s="30"/>
      <c r="D89" s="24"/>
    </row>
    <row r="90" spans="1:4" ht="15" x14ac:dyDescent="0.3">
      <c r="A90" s="24"/>
      <c r="B90" s="30"/>
      <c r="C90" s="30"/>
      <c r="D90" s="24"/>
    </row>
    <row r="91" spans="1:4" ht="15.5" x14ac:dyDescent="0.35">
      <c r="A91" s="24"/>
      <c r="B91" s="30"/>
      <c r="C91" s="30"/>
      <c r="D91" s="25"/>
    </row>
    <row r="92" spans="1:4" ht="14.15" customHeight="1" x14ac:dyDescent="0.4">
      <c r="A92" s="3"/>
      <c r="B92" s="7"/>
      <c r="C92" s="7"/>
      <c r="D92" s="4"/>
    </row>
    <row r="93" spans="1:4" ht="15" x14ac:dyDescent="0.3">
      <c r="A93" s="5"/>
      <c r="B93" s="5"/>
      <c r="C93" s="8"/>
      <c r="D93" s="4"/>
    </row>
    <row r="94" spans="1:4" ht="14.15" customHeight="1" x14ac:dyDescent="0.35">
      <c r="A94" s="6"/>
      <c r="B94" s="6"/>
      <c r="C94" s="9"/>
      <c r="D94" s="4"/>
    </row>
    <row r="95" spans="1:4" ht="15" x14ac:dyDescent="0.3">
      <c r="A95" s="5"/>
      <c r="B95" s="5"/>
      <c r="C95" s="8"/>
      <c r="D95" s="4"/>
    </row>
    <row r="96" spans="1:4" ht="19.5" customHeight="1" x14ac:dyDescent="0.35">
      <c r="A96" s="50"/>
      <c r="B96" s="50"/>
      <c r="C96" s="50"/>
      <c r="D96" s="50"/>
    </row>
    <row r="97" spans="1:4" ht="15" x14ac:dyDescent="0.3">
      <c r="A97" s="23"/>
      <c r="B97" s="24"/>
      <c r="C97" s="24"/>
      <c r="D97" s="23"/>
    </row>
    <row r="98" spans="1:4" ht="15" x14ac:dyDescent="0.3">
      <c r="A98" s="24"/>
      <c r="B98" s="30"/>
      <c r="C98" s="30"/>
      <c r="D98" s="24"/>
    </row>
    <row r="99" spans="1:4" ht="15" x14ac:dyDescent="0.3">
      <c r="A99" s="24"/>
      <c r="B99" s="30"/>
      <c r="C99" s="30"/>
      <c r="D99" s="24"/>
    </row>
    <row r="100" spans="1:4" ht="15" x14ac:dyDescent="0.3">
      <c r="A100" s="24"/>
      <c r="B100" s="30"/>
      <c r="C100" s="30"/>
      <c r="D100" s="24"/>
    </row>
    <row r="101" spans="1:4" ht="15.5" x14ac:dyDescent="0.35">
      <c r="A101" s="24"/>
      <c r="B101" s="30"/>
      <c r="C101" s="30"/>
      <c r="D101" s="25"/>
    </row>
    <row r="102" spans="1:4" ht="14.15" customHeight="1" x14ac:dyDescent="0.3">
      <c r="A102" s="4"/>
      <c r="B102" s="4"/>
      <c r="C102" s="4"/>
      <c r="D102" s="4"/>
    </row>
    <row r="103" spans="1:4" ht="19.5" customHeight="1" x14ac:dyDescent="0.35">
      <c r="A103" s="50"/>
      <c r="B103" s="50"/>
      <c r="C103" s="50"/>
      <c r="D103" s="50"/>
    </row>
    <row r="104" spans="1:4" ht="15" x14ac:dyDescent="0.3">
      <c r="A104" s="23"/>
      <c r="B104" s="24"/>
      <c r="C104" s="24"/>
      <c r="D104" s="23"/>
    </row>
    <row r="105" spans="1:4" ht="15" x14ac:dyDescent="0.3">
      <c r="A105" s="24"/>
      <c r="B105" s="30"/>
      <c r="C105" s="30"/>
      <c r="D105" s="24"/>
    </row>
    <row r="106" spans="1:4" ht="15" x14ac:dyDescent="0.3">
      <c r="A106" s="24"/>
      <c r="B106" s="30"/>
      <c r="C106" s="30"/>
      <c r="D106" s="24"/>
    </row>
    <row r="107" spans="1:4" ht="15" x14ac:dyDescent="0.3">
      <c r="A107" s="24"/>
      <c r="B107" s="30"/>
      <c r="C107" s="30"/>
      <c r="D107" s="24"/>
    </row>
    <row r="108" spans="1:4" ht="15.5" x14ac:dyDescent="0.35">
      <c r="A108" s="24"/>
      <c r="B108" s="30"/>
      <c r="C108" s="30"/>
      <c r="D108" s="25"/>
    </row>
    <row r="109" spans="1:4" ht="14.15" customHeight="1" x14ac:dyDescent="0.3">
      <c r="A109" s="4"/>
      <c r="B109" s="4"/>
      <c r="C109" s="4"/>
      <c r="D109" s="4"/>
    </row>
    <row r="110" spans="1:4" ht="17.5" x14ac:dyDescent="0.35">
      <c r="A110" s="50"/>
      <c r="B110" s="50"/>
      <c r="C110" s="50"/>
      <c r="D110" s="50"/>
    </row>
    <row r="111" spans="1:4" ht="15" x14ac:dyDescent="0.3">
      <c r="A111" s="23"/>
      <c r="B111" s="24"/>
      <c r="C111" s="24"/>
      <c r="D111" s="23"/>
    </row>
    <row r="112" spans="1:4" ht="15" x14ac:dyDescent="0.3">
      <c r="A112" s="24"/>
      <c r="B112" s="30"/>
      <c r="C112" s="30"/>
      <c r="D112" s="24"/>
    </row>
    <row r="113" spans="1:4" ht="15" x14ac:dyDescent="0.3">
      <c r="A113" s="24"/>
      <c r="B113" s="30"/>
      <c r="C113" s="30"/>
      <c r="D113" s="24"/>
    </row>
    <row r="114" spans="1:4" ht="15" x14ac:dyDescent="0.3">
      <c r="A114" s="24"/>
      <c r="B114" s="30"/>
      <c r="C114" s="30"/>
      <c r="D114" s="24"/>
    </row>
    <row r="115" spans="1:4" ht="15.5" x14ac:dyDescent="0.35">
      <c r="A115" s="24"/>
      <c r="B115" s="30"/>
      <c r="C115" s="30"/>
      <c r="D115" s="25"/>
    </row>
    <row r="116" spans="1:4" ht="14.15" customHeight="1" x14ac:dyDescent="0.3">
      <c r="A116" s="4"/>
      <c r="B116" s="4"/>
      <c r="C116" s="4"/>
      <c r="D116" s="4"/>
    </row>
    <row r="117" spans="1:4" ht="20" x14ac:dyDescent="0.4">
      <c r="A117" s="51"/>
      <c r="B117" s="51"/>
      <c r="C117" s="51"/>
      <c r="D117" s="51"/>
    </row>
    <row r="118" spans="1:4" ht="20" x14ac:dyDescent="0.4">
      <c r="A118" s="2"/>
      <c r="B118" s="3"/>
      <c r="C118" s="3"/>
      <c r="D118" s="2"/>
    </row>
    <row r="119" spans="1:4" ht="20" x14ac:dyDescent="0.4">
      <c r="A119" s="3"/>
      <c r="B119" s="7"/>
      <c r="C119" s="7"/>
      <c r="D119" s="3"/>
    </row>
    <row r="120" spans="1:4" ht="20" x14ac:dyDescent="0.4">
      <c r="A120" s="3"/>
      <c r="B120" s="7"/>
      <c r="C120" s="7"/>
      <c r="D120" s="3"/>
    </row>
    <row r="121" spans="1:4" ht="20" x14ac:dyDescent="0.4">
      <c r="A121" s="3"/>
      <c r="B121" s="7"/>
      <c r="C121" s="7"/>
      <c r="D121" s="3"/>
    </row>
    <row r="122" spans="1:4" ht="20" x14ac:dyDescent="0.4">
      <c r="A122" s="3"/>
      <c r="B122" s="7"/>
      <c r="C122" s="7"/>
      <c r="D122" s="4"/>
    </row>
    <row r="123" spans="1:4" x14ac:dyDescent="0.3">
      <c r="A123" s="4"/>
      <c r="B123" s="4"/>
      <c r="C123" s="4"/>
      <c r="D123" s="4"/>
    </row>
    <row r="124" spans="1:4" ht="20" x14ac:dyDescent="0.4">
      <c r="A124" s="51"/>
      <c r="B124" s="51"/>
      <c r="C124" s="51"/>
      <c r="D124" s="51"/>
    </row>
    <row r="125" spans="1:4" ht="20" x14ac:dyDescent="0.4">
      <c r="A125" s="2"/>
      <c r="B125" s="3"/>
      <c r="C125" s="3"/>
      <c r="D125" s="2"/>
    </row>
    <row r="126" spans="1:4" ht="20" x14ac:dyDescent="0.4">
      <c r="A126" s="3"/>
      <c r="B126" s="7"/>
      <c r="C126" s="7"/>
      <c r="D126" s="3"/>
    </row>
    <row r="127" spans="1:4" ht="20" x14ac:dyDescent="0.4">
      <c r="A127" s="3"/>
      <c r="B127" s="7"/>
      <c r="C127" s="7"/>
      <c r="D127" s="3"/>
    </row>
    <row r="128" spans="1:4" ht="20" x14ac:dyDescent="0.4">
      <c r="A128" s="3"/>
      <c r="B128" s="7"/>
      <c r="C128" s="7"/>
      <c r="D128" s="3"/>
    </row>
    <row r="129" spans="1:4" ht="20" x14ac:dyDescent="0.4">
      <c r="A129" s="3"/>
      <c r="B129" s="7"/>
      <c r="C129" s="7"/>
      <c r="D129" s="4"/>
    </row>
    <row r="130" spans="1:4" x14ac:dyDescent="0.3">
      <c r="A130" s="4"/>
      <c r="B130" s="4"/>
      <c r="C130" s="4"/>
      <c r="D130" s="4"/>
    </row>
    <row r="131" spans="1:4" ht="15" x14ac:dyDescent="0.3">
      <c r="A131" s="5"/>
      <c r="B131" s="5"/>
      <c r="C131" s="8"/>
      <c r="D131" s="4"/>
    </row>
    <row r="132" spans="1:4" ht="15.5" x14ac:dyDescent="0.35">
      <c r="A132" s="6"/>
      <c r="B132" s="6"/>
      <c r="C132" s="9"/>
      <c r="D132" s="4"/>
    </row>
    <row r="133" spans="1:4" ht="15" x14ac:dyDescent="0.3">
      <c r="A133" s="5"/>
      <c r="B133" s="5"/>
      <c r="C133" s="8"/>
      <c r="D133" s="4"/>
    </row>
    <row r="134" spans="1:4" ht="17.5" x14ac:dyDescent="0.35">
      <c r="A134" s="50"/>
      <c r="B134" s="50"/>
      <c r="C134" s="50"/>
      <c r="D134" s="50"/>
    </row>
    <row r="135" spans="1:4" ht="15" x14ac:dyDescent="0.3">
      <c r="A135" s="23"/>
      <c r="B135" s="24"/>
      <c r="C135" s="24"/>
      <c r="D135" s="23"/>
    </row>
    <row r="136" spans="1:4" ht="15" x14ac:dyDescent="0.3">
      <c r="A136" s="24"/>
      <c r="B136" s="30"/>
      <c r="C136" s="30"/>
      <c r="D136" s="24"/>
    </row>
    <row r="137" spans="1:4" ht="15" x14ac:dyDescent="0.3">
      <c r="A137" s="24"/>
      <c r="B137" s="30"/>
      <c r="C137" s="30"/>
      <c r="D137" s="24"/>
    </row>
    <row r="138" spans="1:4" ht="15" x14ac:dyDescent="0.3">
      <c r="A138" s="24"/>
      <c r="B138" s="30"/>
      <c r="C138" s="30"/>
      <c r="D138" s="24"/>
    </row>
    <row r="139" spans="1:4" ht="15.5" x14ac:dyDescent="0.35">
      <c r="A139" s="24"/>
      <c r="B139" s="30"/>
      <c r="C139" s="30"/>
      <c r="D139" s="25"/>
    </row>
    <row r="140" spans="1:4" ht="14.15" customHeight="1" x14ac:dyDescent="0.3">
      <c r="A140" s="4"/>
      <c r="B140" s="4"/>
      <c r="C140" s="4"/>
      <c r="D140" s="4"/>
    </row>
    <row r="141" spans="1:4" ht="17.5" x14ac:dyDescent="0.35">
      <c r="A141" s="50"/>
      <c r="B141" s="50"/>
      <c r="C141" s="50"/>
      <c r="D141" s="50"/>
    </row>
    <row r="142" spans="1:4" x14ac:dyDescent="0.3">
      <c r="A142" s="4"/>
      <c r="B142" s="4"/>
      <c r="C142" s="4"/>
      <c r="D142" s="4"/>
    </row>
    <row r="143" spans="1:4" x14ac:dyDescent="0.3">
      <c r="A143" s="4"/>
      <c r="B143" s="4"/>
      <c r="C143" s="4"/>
      <c r="D143" s="4"/>
    </row>
    <row r="144" spans="1:4" x14ac:dyDescent="0.3">
      <c r="A144" s="4"/>
      <c r="B144" s="4"/>
      <c r="C144" s="4"/>
      <c r="D144" s="4"/>
    </row>
    <row r="145" spans="1:4" x14ac:dyDescent="0.3">
      <c r="A145" s="4"/>
      <c r="B145" s="4"/>
      <c r="C145" s="4"/>
      <c r="D145" s="4"/>
    </row>
    <row r="146" spans="1:4" x14ac:dyDescent="0.3">
      <c r="A146" s="4"/>
      <c r="B146" s="4"/>
      <c r="C146" s="4"/>
      <c r="D146" s="4"/>
    </row>
    <row r="147" spans="1:4" x14ac:dyDescent="0.3">
      <c r="A147" s="4"/>
      <c r="B147" s="4"/>
      <c r="C147" s="4"/>
      <c r="D147" s="4"/>
    </row>
    <row r="148" spans="1:4" x14ac:dyDescent="0.3">
      <c r="A148" s="4"/>
      <c r="B148" s="4"/>
      <c r="C148" s="4"/>
      <c r="D148" s="4"/>
    </row>
    <row r="149" spans="1:4" x14ac:dyDescent="0.3">
      <c r="A149" s="4"/>
      <c r="B149" s="4"/>
      <c r="C149" s="4"/>
      <c r="D149" s="4"/>
    </row>
    <row r="150" spans="1:4" x14ac:dyDescent="0.3">
      <c r="A150" s="4"/>
      <c r="B150" s="4"/>
      <c r="C150" s="4"/>
      <c r="D150" s="4"/>
    </row>
    <row r="151" spans="1:4" x14ac:dyDescent="0.3">
      <c r="A151" s="4"/>
      <c r="B151" s="4"/>
      <c r="C151" s="4"/>
      <c r="D151" s="4"/>
    </row>
    <row r="152" spans="1:4" x14ac:dyDescent="0.3">
      <c r="A152" s="4"/>
      <c r="B152" s="4"/>
      <c r="C152" s="4"/>
      <c r="D152" s="4"/>
    </row>
    <row r="153" spans="1:4" x14ac:dyDescent="0.3">
      <c r="A153" s="4"/>
      <c r="B153" s="4"/>
      <c r="C153" s="4"/>
      <c r="D153" s="4"/>
    </row>
    <row r="154" spans="1:4" x14ac:dyDescent="0.3">
      <c r="A154" s="4"/>
      <c r="B154" s="4"/>
      <c r="C154" s="4"/>
      <c r="D154" s="4"/>
    </row>
    <row r="155" spans="1:4" x14ac:dyDescent="0.3">
      <c r="A155" s="4"/>
      <c r="B155" s="4"/>
      <c r="C155" s="4"/>
      <c r="D155" s="4"/>
    </row>
    <row r="156" spans="1:4" x14ac:dyDescent="0.3">
      <c r="A156" s="4"/>
      <c r="B156" s="4"/>
      <c r="C156" s="4"/>
      <c r="D156" s="4"/>
    </row>
    <row r="157" spans="1:4" x14ac:dyDescent="0.3">
      <c r="A157" s="4"/>
      <c r="B157" s="4"/>
      <c r="C157" s="4"/>
      <c r="D157" s="4"/>
    </row>
    <row r="158" spans="1:4" x14ac:dyDescent="0.3">
      <c r="A158" s="4"/>
      <c r="B158" s="4"/>
      <c r="C158" s="4"/>
      <c r="D158" s="4"/>
    </row>
    <row r="159" spans="1:4" x14ac:dyDescent="0.3">
      <c r="A159" s="4"/>
      <c r="B159" s="4"/>
      <c r="C159" s="4"/>
      <c r="D159" s="4"/>
    </row>
    <row r="160" spans="1:4" x14ac:dyDescent="0.3">
      <c r="A160" s="4"/>
      <c r="B160" s="4"/>
      <c r="C160" s="4"/>
      <c r="D160" s="4"/>
    </row>
    <row r="161" spans="1:4" x14ac:dyDescent="0.3">
      <c r="A161" s="4"/>
      <c r="B161" s="4"/>
      <c r="C161" s="4"/>
      <c r="D161" s="4"/>
    </row>
    <row r="162" spans="1:4" x14ac:dyDescent="0.3">
      <c r="A162" s="4"/>
      <c r="B162" s="4"/>
      <c r="C162" s="4"/>
      <c r="D162" s="4"/>
    </row>
    <row r="163" spans="1:4" x14ac:dyDescent="0.3">
      <c r="A163" s="4"/>
      <c r="B163" s="4"/>
      <c r="C163" s="4"/>
      <c r="D163" s="4"/>
    </row>
    <row r="164" spans="1:4" x14ac:dyDescent="0.3">
      <c r="A164" s="4"/>
      <c r="B164" s="4"/>
      <c r="C164" s="4"/>
      <c r="D164" s="4"/>
    </row>
    <row r="165" spans="1:4" x14ac:dyDescent="0.3">
      <c r="A165" s="4"/>
      <c r="B165" s="4"/>
      <c r="C165" s="4"/>
      <c r="D165" s="4"/>
    </row>
    <row r="166" spans="1:4" x14ac:dyDescent="0.3">
      <c r="A166" s="4"/>
      <c r="B166" s="4"/>
      <c r="C166" s="4"/>
      <c r="D166" s="4"/>
    </row>
    <row r="167" spans="1:4" x14ac:dyDescent="0.3">
      <c r="A167" s="4"/>
      <c r="B167" s="4"/>
      <c r="C167" s="4"/>
      <c r="D167" s="4"/>
    </row>
    <row r="168" spans="1:4" x14ac:dyDescent="0.3">
      <c r="A168" s="4"/>
      <c r="B168" s="4"/>
      <c r="C168" s="4"/>
      <c r="D168" s="4"/>
    </row>
    <row r="169" spans="1:4" x14ac:dyDescent="0.3">
      <c r="A169" s="4"/>
      <c r="B169" s="4"/>
      <c r="C169" s="4"/>
      <c r="D169" s="4"/>
    </row>
    <row r="170" spans="1:4" x14ac:dyDescent="0.3">
      <c r="A170" s="4"/>
      <c r="B170" s="4"/>
      <c r="C170" s="4"/>
      <c r="D170" s="4"/>
    </row>
    <row r="171" spans="1:4" x14ac:dyDescent="0.3">
      <c r="A171" s="4"/>
      <c r="B171" s="4"/>
      <c r="C171" s="4"/>
      <c r="D171" s="4"/>
    </row>
    <row r="172" spans="1:4" x14ac:dyDescent="0.3">
      <c r="A172" s="4"/>
      <c r="B172" s="4"/>
      <c r="C172" s="4"/>
      <c r="D172" s="4"/>
    </row>
    <row r="173" spans="1:4" x14ac:dyDescent="0.3">
      <c r="A173" s="4"/>
      <c r="B173" s="4"/>
      <c r="C173" s="4"/>
      <c r="D173" s="4"/>
    </row>
    <row r="174" spans="1:4" x14ac:dyDescent="0.3">
      <c r="A174" s="4"/>
      <c r="B174" s="4"/>
      <c r="C174" s="4"/>
      <c r="D174" s="4"/>
    </row>
    <row r="175" spans="1:4" x14ac:dyDescent="0.3">
      <c r="A175" s="4"/>
      <c r="B175" s="4"/>
      <c r="C175" s="4"/>
      <c r="D175" s="4"/>
    </row>
    <row r="176" spans="1:4" x14ac:dyDescent="0.3">
      <c r="A176" s="4"/>
      <c r="B176" s="4"/>
      <c r="C176" s="4"/>
      <c r="D176" s="4"/>
    </row>
    <row r="177" spans="1:4" x14ac:dyDescent="0.3">
      <c r="A177" s="4"/>
      <c r="B177" s="4"/>
      <c r="C177" s="4"/>
      <c r="D177" s="4"/>
    </row>
  </sheetData>
  <mergeCells count="28">
    <mergeCell ref="C60:C63"/>
    <mergeCell ref="A46:D46"/>
    <mergeCell ref="A48:A51"/>
    <mergeCell ref="C48:C51"/>
    <mergeCell ref="A52:A55"/>
    <mergeCell ref="C52:C55"/>
    <mergeCell ref="A56:A59"/>
    <mergeCell ref="C56:C59"/>
    <mergeCell ref="A60:A63"/>
    <mergeCell ref="A30:A33"/>
    <mergeCell ref="C30:C33"/>
    <mergeCell ref="A34:A37"/>
    <mergeCell ref="C34:C37"/>
    <mergeCell ref="A38:A41"/>
    <mergeCell ref="C38:C41"/>
    <mergeCell ref="A3:D3"/>
    <mergeCell ref="A26:A29"/>
    <mergeCell ref="C26:C29"/>
    <mergeCell ref="A6:D6"/>
    <mergeCell ref="A8:A11"/>
    <mergeCell ref="C8:C11"/>
    <mergeCell ref="A12:A15"/>
    <mergeCell ref="C12:C15"/>
    <mergeCell ref="A16:A19"/>
    <mergeCell ref="C16:C19"/>
    <mergeCell ref="A20:A22"/>
    <mergeCell ref="C20:C22"/>
    <mergeCell ref="A24:D2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8" orientation="portrait" r:id="rId1"/>
  <rowBreaks count="2" manualBreakCount="2">
    <brk id="45" max="3" man="1"/>
    <brk id="95" max="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D81"/>
  <sheetViews>
    <sheetView view="pageBreakPreview" topLeftCell="A76" zoomScaleSheetLayoutView="100" workbookViewId="0">
      <selection activeCell="A51" sqref="A51:C54"/>
    </sheetView>
  </sheetViews>
  <sheetFormatPr defaultColWidth="9.08984375" defaultRowHeight="14" x14ac:dyDescent="0.3"/>
  <cols>
    <col min="1" max="1" width="9.08984375" style="1"/>
    <col min="2" max="2" width="42.6328125" style="1" customWidth="1"/>
    <col min="3" max="3" width="34.36328125" style="1" customWidth="1"/>
    <col min="4" max="4" width="12" style="1" customWidth="1"/>
    <col min="5" max="16384" width="9.08984375" style="1"/>
  </cols>
  <sheetData>
    <row r="1" spans="1:4" ht="53.25" customHeight="1" x14ac:dyDescent="0.3"/>
    <row r="3" spans="1:4" ht="20" x14ac:dyDescent="0.4">
      <c r="A3" s="198" t="s">
        <v>0</v>
      </c>
      <c r="B3" s="198"/>
      <c r="C3" s="198"/>
      <c r="D3" s="198"/>
    </row>
    <row r="5" spans="1:4" ht="21" customHeight="1" thickBot="1" x14ac:dyDescent="0.4">
      <c r="A5" s="197" t="s">
        <v>82</v>
      </c>
      <c r="B5" s="197"/>
      <c r="C5" s="197"/>
      <c r="D5" s="197"/>
    </row>
    <row r="6" spans="1:4" ht="15.5" thickBot="1" x14ac:dyDescent="0.35">
      <c r="A6" s="12" t="s">
        <v>2</v>
      </c>
      <c r="B6" s="13" t="s">
        <v>3</v>
      </c>
      <c r="C6" s="14" t="s">
        <v>4</v>
      </c>
      <c r="D6" s="23"/>
    </row>
    <row r="7" spans="1:4" ht="15" x14ac:dyDescent="0.3">
      <c r="A7" s="16">
        <v>1</v>
      </c>
      <c r="B7" s="17" t="s">
        <v>131</v>
      </c>
      <c r="C7" s="35" t="s">
        <v>49</v>
      </c>
      <c r="D7" s="24" t="s">
        <v>5</v>
      </c>
    </row>
    <row r="8" spans="1:4" ht="15" x14ac:dyDescent="0.3">
      <c r="A8" s="19">
        <v>2</v>
      </c>
      <c r="B8" s="20" t="s">
        <v>128</v>
      </c>
      <c r="C8" s="36" t="s">
        <v>49</v>
      </c>
      <c r="D8" s="24">
        <v>24</v>
      </c>
    </row>
    <row r="9" spans="1:4" ht="15" x14ac:dyDescent="0.3">
      <c r="A9" s="19">
        <v>3</v>
      </c>
      <c r="B9" s="20" t="s">
        <v>127</v>
      </c>
      <c r="C9" s="36" t="s">
        <v>49</v>
      </c>
      <c r="D9" s="24" t="s">
        <v>6</v>
      </c>
    </row>
    <row r="10" spans="1:4" ht="16" thickBot="1" x14ac:dyDescent="0.4">
      <c r="A10" s="182">
        <v>4</v>
      </c>
      <c r="B10" s="183" t="s">
        <v>123</v>
      </c>
      <c r="C10" s="184" t="s">
        <v>47</v>
      </c>
      <c r="D10" s="25"/>
    </row>
    <row r="11" spans="1:4" x14ac:dyDescent="0.3">
      <c r="A11" s="4"/>
      <c r="B11" s="4"/>
      <c r="C11" s="4"/>
      <c r="D11" s="4"/>
    </row>
    <row r="12" spans="1:4" ht="21" customHeight="1" thickBot="1" x14ac:dyDescent="0.4">
      <c r="A12" s="197" t="s">
        <v>83</v>
      </c>
      <c r="B12" s="197"/>
      <c r="C12" s="197"/>
      <c r="D12" s="197"/>
    </row>
    <row r="13" spans="1:4" ht="15.5" thickBot="1" x14ac:dyDescent="0.35">
      <c r="A13" s="12" t="s">
        <v>2</v>
      </c>
      <c r="B13" s="13" t="s">
        <v>3</v>
      </c>
      <c r="C13" s="14" t="s">
        <v>4</v>
      </c>
      <c r="D13" s="23"/>
    </row>
    <row r="14" spans="1:4" ht="15" x14ac:dyDescent="0.3">
      <c r="A14" s="16">
        <v>1</v>
      </c>
      <c r="B14" s="17" t="s">
        <v>193</v>
      </c>
      <c r="C14" s="35" t="s">
        <v>56</v>
      </c>
      <c r="D14" s="24" t="s">
        <v>5</v>
      </c>
    </row>
    <row r="15" spans="1:4" ht="15" x14ac:dyDescent="0.3">
      <c r="A15" s="19">
        <v>2</v>
      </c>
      <c r="B15" s="20" t="s">
        <v>192</v>
      </c>
      <c r="C15" s="36" t="s">
        <v>56</v>
      </c>
      <c r="D15" s="24">
        <v>16</v>
      </c>
    </row>
    <row r="16" spans="1:4" ht="15" x14ac:dyDescent="0.3">
      <c r="A16" s="19">
        <v>3</v>
      </c>
      <c r="B16" s="20" t="s">
        <v>307</v>
      </c>
      <c r="C16" s="36" t="s">
        <v>46</v>
      </c>
      <c r="D16" s="24" t="s">
        <v>6</v>
      </c>
    </row>
    <row r="17" spans="1:4" ht="16" thickBot="1" x14ac:dyDescent="0.4">
      <c r="A17" s="21">
        <v>4</v>
      </c>
      <c r="B17" s="22" t="s">
        <v>191</v>
      </c>
      <c r="C17" s="37" t="s">
        <v>56</v>
      </c>
      <c r="D17" s="25"/>
    </row>
    <row r="18" spans="1:4" x14ac:dyDescent="0.3">
      <c r="A18" s="4"/>
      <c r="B18" s="4"/>
      <c r="C18" s="4"/>
      <c r="D18" s="4"/>
    </row>
    <row r="19" spans="1:4" ht="21" customHeight="1" thickBot="1" x14ac:dyDescent="0.4">
      <c r="A19" s="197" t="s">
        <v>84</v>
      </c>
      <c r="B19" s="197"/>
      <c r="C19" s="197"/>
      <c r="D19" s="197"/>
    </row>
    <row r="20" spans="1:4" ht="15.5" thickBot="1" x14ac:dyDescent="0.35">
      <c r="A20" s="12" t="s">
        <v>2</v>
      </c>
      <c r="B20" s="13" t="s">
        <v>3</v>
      </c>
      <c r="C20" s="14" t="s">
        <v>4</v>
      </c>
      <c r="D20" s="23"/>
    </row>
    <row r="21" spans="1:4" ht="15" x14ac:dyDescent="0.3">
      <c r="A21" s="16">
        <v>1</v>
      </c>
      <c r="B21" s="17" t="s">
        <v>216</v>
      </c>
      <c r="C21" s="35" t="s">
        <v>49</v>
      </c>
      <c r="D21" s="24" t="s">
        <v>5</v>
      </c>
    </row>
    <row r="22" spans="1:4" ht="15" x14ac:dyDescent="0.3">
      <c r="A22" s="19">
        <v>2</v>
      </c>
      <c r="B22" s="20" t="s">
        <v>354</v>
      </c>
      <c r="C22" s="36" t="s">
        <v>49</v>
      </c>
      <c r="D22" s="24">
        <v>37</v>
      </c>
    </row>
    <row r="23" spans="1:4" ht="15" x14ac:dyDescent="0.3">
      <c r="A23" s="19">
        <v>3</v>
      </c>
      <c r="B23" s="20" t="s">
        <v>211</v>
      </c>
      <c r="C23" s="36" t="s">
        <v>37</v>
      </c>
      <c r="D23" s="24" t="s">
        <v>6</v>
      </c>
    </row>
    <row r="24" spans="1:4" ht="16" thickBot="1" x14ac:dyDescent="0.4">
      <c r="A24" s="21">
        <v>3</v>
      </c>
      <c r="B24" s="22" t="s">
        <v>355</v>
      </c>
      <c r="C24" s="37" t="s">
        <v>53</v>
      </c>
      <c r="D24" s="25"/>
    </row>
    <row r="25" spans="1:4" x14ac:dyDescent="0.3">
      <c r="A25" s="4"/>
      <c r="B25" s="4"/>
      <c r="C25" s="4"/>
      <c r="D25" s="4"/>
    </row>
    <row r="26" spans="1:4" ht="21" customHeight="1" thickBot="1" x14ac:dyDescent="0.4">
      <c r="A26" s="197" t="s">
        <v>85</v>
      </c>
      <c r="B26" s="197"/>
      <c r="C26" s="197"/>
      <c r="D26" s="197"/>
    </row>
    <row r="27" spans="1:4" ht="15.5" thickBot="1" x14ac:dyDescent="0.35">
      <c r="A27" s="12" t="s">
        <v>2</v>
      </c>
      <c r="B27" s="13" t="s">
        <v>3</v>
      </c>
      <c r="C27" s="14" t="s">
        <v>4</v>
      </c>
      <c r="D27" s="23"/>
    </row>
    <row r="28" spans="1:4" ht="15" x14ac:dyDescent="0.3">
      <c r="A28" s="16">
        <v>1</v>
      </c>
      <c r="B28" s="17" t="s">
        <v>356</v>
      </c>
      <c r="C28" s="35" t="s">
        <v>48</v>
      </c>
      <c r="D28" s="24" t="s">
        <v>5</v>
      </c>
    </row>
    <row r="29" spans="1:4" ht="15" x14ac:dyDescent="0.3">
      <c r="A29" s="19">
        <v>2</v>
      </c>
      <c r="B29" s="20" t="s">
        <v>357</v>
      </c>
      <c r="C29" s="36" t="s">
        <v>358</v>
      </c>
      <c r="D29" s="24">
        <v>12</v>
      </c>
    </row>
    <row r="30" spans="1:4" ht="15" x14ac:dyDescent="0.3">
      <c r="A30" s="19">
        <v>3</v>
      </c>
      <c r="B30" s="20" t="s">
        <v>359</v>
      </c>
      <c r="C30" s="36" t="s">
        <v>39</v>
      </c>
      <c r="D30" s="24" t="s">
        <v>6</v>
      </c>
    </row>
    <row r="31" spans="1:4" ht="16" thickBot="1" x14ac:dyDescent="0.4">
      <c r="A31" s="21">
        <v>3</v>
      </c>
      <c r="B31" s="22" t="s">
        <v>353</v>
      </c>
      <c r="C31" s="37" t="s">
        <v>57</v>
      </c>
      <c r="D31" s="25"/>
    </row>
    <row r="32" spans="1:4" x14ac:dyDescent="0.3">
      <c r="A32" s="4"/>
      <c r="B32" s="4"/>
      <c r="C32" s="4"/>
      <c r="D32" s="4"/>
    </row>
    <row r="33" spans="1:4" ht="21" customHeight="1" x14ac:dyDescent="0.4">
      <c r="A33" s="221"/>
      <c r="B33" s="221"/>
      <c r="C33" s="221"/>
      <c r="D33" s="221"/>
    </row>
    <row r="34" spans="1:4" ht="20" x14ac:dyDescent="0.4">
      <c r="A34" s="2"/>
      <c r="B34" s="3"/>
      <c r="C34" s="3"/>
      <c r="D34" s="2"/>
    </row>
    <row r="35" spans="1:4" ht="20" x14ac:dyDescent="0.4">
      <c r="A35" s="3"/>
      <c r="B35" s="7"/>
      <c r="C35" s="7"/>
      <c r="D35" s="3"/>
    </row>
    <row r="36" spans="1:4" ht="20" x14ac:dyDescent="0.4">
      <c r="A36" s="3"/>
      <c r="B36" s="7"/>
      <c r="C36" s="7"/>
      <c r="D36" s="3"/>
    </row>
    <row r="37" spans="1:4" ht="20" x14ac:dyDescent="0.4">
      <c r="A37" s="3"/>
      <c r="B37" s="7"/>
      <c r="C37" s="7"/>
      <c r="D37" s="3"/>
    </row>
    <row r="38" spans="1:4" ht="20" x14ac:dyDescent="0.4">
      <c r="A38" s="3"/>
      <c r="B38" s="7"/>
      <c r="C38" s="7"/>
      <c r="D38" s="4"/>
    </row>
    <row r="39" spans="1:4" x14ac:dyDescent="0.3">
      <c r="A39" s="4"/>
      <c r="B39" s="4"/>
      <c r="C39" s="4"/>
      <c r="D39" s="4"/>
    </row>
    <row r="40" spans="1:4" ht="15" x14ac:dyDescent="0.3">
      <c r="A40" s="5" t="s">
        <v>10</v>
      </c>
      <c r="B40" s="5"/>
      <c r="C40" s="8" t="s">
        <v>11</v>
      </c>
      <c r="D40" s="4"/>
    </row>
    <row r="41" spans="1:4" ht="15.5" x14ac:dyDescent="0.35">
      <c r="A41" s="6"/>
      <c r="B41" s="6"/>
      <c r="C41" s="9"/>
      <c r="D41" s="4"/>
    </row>
    <row r="42" spans="1:4" ht="15" x14ac:dyDescent="0.3">
      <c r="A42" s="5" t="s">
        <v>12</v>
      </c>
      <c r="B42" s="5"/>
      <c r="C42" s="8" t="s">
        <v>13</v>
      </c>
      <c r="D42" s="4"/>
    </row>
    <row r="43" spans="1:4" s="10" customFormat="1" ht="18" thickBot="1" x14ac:dyDescent="0.4">
      <c r="A43" s="197" t="s">
        <v>86</v>
      </c>
      <c r="B43" s="197"/>
      <c r="C43" s="197"/>
      <c r="D43" s="197"/>
    </row>
    <row r="44" spans="1:4" s="10" customFormat="1" ht="16" thickBot="1" x14ac:dyDescent="0.4">
      <c r="A44" s="12" t="s">
        <v>2</v>
      </c>
      <c r="B44" s="13" t="s">
        <v>3</v>
      </c>
      <c r="C44" s="14" t="s">
        <v>4</v>
      </c>
      <c r="D44" s="23"/>
    </row>
    <row r="45" spans="1:4" s="10" customFormat="1" ht="15.5" x14ac:dyDescent="0.35">
      <c r="A45" s="200">
        <v>1</v>
      </c>
      <c r="B45" s="17" t="s">
        <v>127</v>
      </c>
      <c r="C45" s="202" t="s">
        <v>310</v>
      </c>
    </row>
    <row r="46" spans="1:4" s="10" customFormat="1" ht="15.5" x14ac:dyDescent="0.35">
      <c r="A46" s="201"/>
      <c r="B46" s="20" t="s">
        <v>130</v>
      </c>
      <c r="C46" s="202"/>
      <c r="D46" s="24"/>
    </row>
    <row r="47" spans="1:4" s="10" customFormat="1" ht="15.5" x14ac:dyDescent="0.35">
      <c r="A47" s="201"/>
      <c r="B47" s="20" t="s">
        <v>131</v>
      </c>
      <c r="C47" s="203"/>
      <c r="D47" s="24"/>
    </row>
    <row r="48" spans="1:4" s="10" customFormat="1" ht="15.5" x14ac:dyDescent="0.35">
      <c r="A48" s="201">
        <v>2</v>
      </c>
      <c r="B48" s="20" t="s">
        <v>126</v>
      </c>
      <c r="C48" s="204" t="s">
        <v>311</v>
      </c>
      <c r="D48" s="24"/>
    </row>
    <row r="49" spans="1:4" s="10" customFormat="1" ht="15.5" x14ac:dyDescent="0.35">
      <c r="A49" s="201"/>
      <c r="B49" s="20" t="s">
        <v>128</v>
      </c>
      <c r="C49" s="202"/>
      <c r="D49" s="24"/>
    </row>
    <row r="50" spans="1:4" s="10" customFormat="1" ht="15.5" x14ac:dyDescent="0.35">
      <c r="A50" s="201"/>
      <c r="B50" s="20" t="s">
        <v>129</v>
      </c>
      <c r="C50" s="203"/>
      <c r="D50" s="24" t="s">
        <v>5</v>
      </c>
    </row>
    <row r="51" spans="1:4" s="10" customFormat="1" ht="15.5" x14ac:dyDescent="0.35">
      <c r="A51" s="220">
        <v>3</v>
      </c>
      <c r="B51" s="185" t="s">
        <v>123</v>
      </c>
      <c r="C51" s="217" t="s">
        <v>47</v>
      </c>
      <c r="D51" s="24">
        <v>5</v>
      </c>
    </row>
    <row r="52" spans="1:4" s="10" customFormat="1" ht="15.5" x14ac:dyDescent="0.35">
      <c r="A52" s="220"/>
      <c r="B52" s="185" t="s">
        <v>124</v>
      </c>
      <c r="C52" s="218"/>
      <c r="D52" s="24" t="s">
        <v>17</v>
      </c>
    </row>
    <row r="53" spans="1:4" s="10" customFormat="1" ht="15.5" x14ac:dyDescent="0.35">
      <c r="A53" s="220"/>
      <c r="B53" s="185" t="s">
        <v>223</v>
      </c>
      <c r="C53" s="218"/>
      <c r="D53" s="24"/>
    </row>
    <row r="54" spans="1:4" s="10" customFormat="1" ht="15.5" x14ac:dyDescent="0.35">
      <c r="A54" s="220"/>
      <c r="B54" s="185" t="s">
        <v>125</v>
      </c>
      <c r="C54" s="219"/>
      <c r="D54" s="24"/>
    </row>
    <row r="55" spans="1:4" s="10" customFormat="1" ht="15.5" x14ac:dyDescent="0.35">
      <c r="A55" s="201">
        <v>4</v>
      </c>
      <c r="B55" s="20" t="s">
        <v>120</v>
      </c>
      <c r="C55" s="204" t="s">
        <v>44</v>
      </c>
      <c r="D55" s="25"/>
    </row>
    <row r="56" spans="1:4" s="10" customFormat="1" ht="15.5" x14ac:dyDescent="0.35">
      <c r="A56" s="201"/>
      <c r="B56" s="38" t="s">
        <v>121</v>
      </c>
      <c r="C56" s="202"/>
      <c r="D56" s="25"/>
    </row>
    <row r="57" spans="1:4" s="10" customFormat="1" ht="16" thickBot="1" x14ac:dyDescent="0.4">
      <c r="A57" s="205"/>
      <c r="B57" s="39" t="s">
        <v>122</v>
      </c>
      <c r="C57" s="206"/>
      <c r="D57" s="25"/>
    </row>
    <row r="58" spans="1:4" x14ac:dyDescent="0.3">
      <c r="A58" s="4"/>
      <c r="B58" s="4"/>
      <c r="C58" s="4"/>
      <c r="D58" s="4"/>
    </row>
    <row r="59" spans="1:4" ht="18" thickBot="1" x14ac:dyDescent="0.4">
      <c r="A59" s="197" t="s">
        <v>87</v>
      </c>
      <c r="B59" s="197"/>
      <c r="C59" s="197"/>
      <c r="D59" s="197"/>
    </row>
    <row r="60" spans="1:4" ht="15.5" thickBot="1" x14ac:dyDescent="0.35">
      <c r="A60" s="12" t="s">
        <v>2</v>
      </c>
      <c r="B60" s="13" t="s">
        <v>3</v>
      </c>
      <c r="C60" s="14" t="s">
        <v>4</v>
      </c>
      <c r="D60" s="23"/>
    </row>
    <row r="61" spans="1:4" ht="15.5" x14ac:dyDescent="0.35">
      <c r="A61" s="207">
        <v>1</v>
      </c>
      <c r="B61" s="31" t="s">
        <v>213</v>
      </c>
      <c r="C61" s="212" t="s">
        <v>98</v>
      </c>
      <c r="D61" s="10"/>
    </row>
    <row r="62" spans="1:4" ht="15" x14ac:dyDescent="0.3">
      <c r="A62" s="208"/>
      <c r="B62" s="17" t="s">
        <v>214</v>
      </c>
      <c r="C62" s="213"/>
      <c r="D62" s="24"/>
    </row>
    <row r="63" spans="1:4" ht="15" x14ac:dyDescent="0.3">
      <c r="A63" s="208"/>
      <c r="B63" s="17" t="s">
        <v>215</v>
      </c>
      <c r="C63" s="213"/>
      <c r="D63" s="24"/>
    </row>
    <row r="64" spans="1:4" ht="14.15" customHeight="1" x14ac:dyDescent="0.3">
      <c r="A64" s="210">
        <v>2</v>
      </c>
      <c r="B64" s="20" t="s">
        <v>216</v>
      </c>
      <c r="C64" s="214" t="s">
        <v>49</v>
      </c>
      <c r="D64" s="24"/>
    </row>
    <row r="65" spans="1:4" ht="15" x14ac:dyDescent="0.3">
      <c r="A65" s="208"/>
      <c r="B65" s="20" t="s">
        <v>217</v>
      </c>
      <c r="C65" s="213"/>
      <c r="D65" s="24"/>
    </row>
    <row r="66" spans="1:4" ht="15" x14ac:dyDescent="0.3">
      <c r="A66" s="208"/>
      <c r="B66" s="20" t="s">
        <v>218</v>
      </c>
      <c r="C66" s="213"/>
      <c r="D66" s="24" t="s">
        <v>5</v>
      </c>
    </row>
    <row r="67" spans="1:4" ht="15" x14ac:dyDescent="0.3">
      <c r="A67" s="200"/>
      <c r="B67" s="20" t="s">
        <v>219</v>
      </c>
      <c r="C67" s="215"/>
      <c r="D67" s="24">
        <v>8</v>
      </c>
    </row>
    <row r="68" spans="1:4" ht="15" x14ac:dyDescent="0.3">
      <c r="A68" s="210">
        <v>3</v>
      </c>
      <c r="B68" s="20" t="s">
        <v>209</v>
      </c>
      <c r="C68" s="214" t="s">
        <v>37</v>
      </c>
      <c r="D68" s="24" t="s">
        <v>17</v>
      </c>
    </row>
    <row r="69" spans="1:4" ht="15" x14ac:dyDescent="0.3">
      <c r="A69" s="208"/>
      <c r="B69" s="32" t="s">
        <v>210</v>
      </c>
      <c r="C69" s="213"/>
      <c r="D69" s="24"/>
    </row>
    <row r="70" spans="1:4" ht="15" x14ac:dyDescent="0.3">
      <c r="A70" s="208"/>
      <c r="B70" s="32" t="s">
        <v>211</v>
      </c>
      <c r="C70" s="213"/>
      <c r="D70" s="24"/>
    </row>
    <row r="71" spans="1:4" ht="15" x14ac:dyDescent="0.3">
      <c r="A71" s="200"/>
      <c r="B71" s="32" t="s">
        <v>212</v>
      </c>
      <c r="C71" s="215"/>
      <c r="D71" s="24"/>
    </row>
    <row r="72" spans="1:4" ht="15.5" x14ac:dyDescent="0.35">
      <c r="A72" s="210">
        <v>3</v>
      </c>
      <c r="B72" s="20" t="s">
        <v>220</v>
      </c>
      <c r="C72" s="214" t="s">
        <v>54</v>
      </c>
      <c r="D72" s="25"/>
    </row>
    <row r="73" spans="1:4" ht="15.5" x14ac:dyDescent="0.35">
      <c r="A73" s="208"/>
      <c r="B73" s="20" t="s">
        <v>221</v>
      </c>
      <c r="C73" s="213"/>
      <c r="D73" s="25"/>
    </row>
    <row r="74" spans="1:4" ht="16" thickBot="1" x14ac:dyDescent="0.4">
      <c r="A74" s="211"/>
      <c r="B74" s="22" t="s">
        <v>222</v>
      </c>
      <c r="C74" s="216"/>
      <c r="D74" s="25"/>
    </row>
    <row r="79" spans="1:4" ht="15" x14ac:dyDescent="0.3">
      <c r="A79" s="5" t="s">
        <v>10</v>
      </c>
      <c r="B79" s="5"/>
      <c r="C79" s="8" t="s">
        <v>11</v>
      </c>
    </row>
    <row r="80" spans="1:4" ht="15.5" x14ac:dyDescent="0.35">
      <c r="A80" s="6"/>
      <c r="B80" s="6"/>
      <c r="C80" s="9"/>
    </row>
    <row r="81" spans="1:3" ht="15" x14ac:dyDescent="0.3">
      <c r="A81" s="5" t="s">
        <v>12</v>
      </c>
      <c r="B81" s="5"/>
      <c r="C81" s="8" t="s">
        <v>13</v>
      </c>
    </row>
  </sheetData>
  <mergeCells count="24">
    <mergeCell ref="A33:D33"/>
    <mergeCell ref="A3:D3"/>
    <mergeCell ref="A5:D5"/>
    <mergeCell ref="A12:D12"/>
    <mergeCell ref="A19:D19"/>
    <mergeCell ref="A26:D26"/>
    <mergeCell ref="A43:D43"/>
    <mergeCell ref="A59:D59"/>
    <mergeCell ref="C45:C47"/>
    <mergeCell ref="C48:C50"/>
    <mergeCell ref="C51:C54"/>
    <mergeCell ref="C55:C57"/>
    <mergeCell ref="A45:A47"/>
    <mergeCell ref="A48:A50"/>
    <mergeCell ref="A51:A54"/>
    <mergeCell ref="A55:A57"/>
    <mergeCell ref="C61:C63"/>
    <mergeCell ref="C64:C67"/>
    <mergeCell ref="C68:C71"/>
    <mergeCell ref="C72:C74"/>
    <mergeCell ref="A61:A63"/>
    <mergeCell ref="A64:A67"/>
    <mergeCell ref="A68:A71"/>
    <mergeCell ref="A72:A7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7" orientation="portrait" r:id="rId1"/>
  <rowBreaks count="1" manualBreakCount="1">
    <brk id="4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tabSelected="1" topLeftCell="E10" zoomScale="59" zoomScaleNormal="59" workbookViewId="0">
      <selection activeCell="Y31" sqref="Y31"/>
    </sheetView>
  </sheetViews>
  <sheetFormatPr defaultColWidth="9.08984375" defaultRowHeight="15.5" x14ac:dyDescent="0.35"/>
  <cols>
    <col min="1" max="1" width="5.36328125" style="10" customWidth="1"/>
    <col min="2" max="2" width="5.36328125" style="10" hidden="1" customWidth="1"/>
    <col min="3" max="3" width="32" style="74" bestFit="1" customWidth="1"/>
    <col min="4" max="7" width="8.36328125" style="54" customWidth="1"/>
    <col min="8" max="8" width="8.36328125" style="79" customWidth="1"/>
    <col min="9" max="9" width="8.36328125" style="54" customWidth="1"/>
    <col min="10" max="10" width="8.36328125" style="79" customWidth="1"/>
    <col min="11" max="18" width="8.36328125" style="10" customWidth="1"/>
    <col min="19" max="20" width="8.36328125" style="144" customWidth="1"/>
    <col min="21" max="21" width="8.36328125" style="145" customWidth="1"/>
    <col min="22" max="29" width="8.36328125" style="10" customWidth="1"/>
    <col min="30" max="30" width="8.36328125" style="79" customWidth="1"/>
    <col min="31" max="31" width="8.36328125" style="10" customWidth="1"/>
    <col min="32" max="32" width="8.36328125" style="79" customWidth="1"/>
    <col min="33" max="33" width="14" style="78" customWidth="1"/>
    <col min="34" max="34" width="8.36328125" style="91" customWidth="1"/>
    <col min="35" max="35" width="8.36328125" style="10" customWidth="1"/>
    <col min="36" max="36" width="8.36328125" style="91" customWidth="1"/>
    <col min="37" max="16384" width="9.08984375" style="10"/>
  </cols>
  <sheetData>
    <row r="1" spans="1:36" ht="30.75" customHeight="1" thickBot="1" x14ac:dyDescent="0.4">
      <c r="A1" s="224" t="s">
        <v>119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</row>
    <row r="2" spans="1:36" ht="16" customHeight="1" thickBot="1" x14ac:dyDescent="0.4">
      <c r="A2" s="52"/>
      <c r="B2" s="52"/>
      <c r="C2" s="52"/>
      <c r="D2" s="258" t="s">
        <v>411</v>
      </c>
      <c r="E2" s="259"/>
      <c r="F2" s="259"/>
      <c r="G2" s="259"/>
      <c r="H2" s="259"/>
      <c r="I2" s="259"/>
      <c r="J2" s="260"/>
      <c r="K2" s="261" t="s">
        <v>410</v>
      </c>
      <c r="L2" s="262"/>
      <c r="M2" s="262"/>
      <c r="N2" s="262"/>
      <c r="O2" s="262"/>
      <c r="P2" s="262"/>
      <c r="Q2" s="262"/>
      <c r="R2" s="262"/>
      <c r="S2" s="262"/>
      <c r="T2" s="262"/>
      <c r="U2" s="263"/>
      <c r="V2" s="264" t="s">
        <v>409</v>
      </c>
      <c r="W2" s="265"/>
      <c r="X2" s="265"/>
      <c r="Y2" s="265"/>
      <c r="Z2" s="265"/>
      <c r="AA2" s="265"/>
      <c r="AB2" s="265"/>
      <c r="AC2" s="265"/>
      <c r="AD2" s="265"/>
      <c r="AE2" s="265"/>
      <c r="AF2" s="266"/>
      <c r="AG2" s="253" t="s">
        <v>118</v>
      </c>
      <c r="AH2" s="254"/>
      <c r="AI2" s="254"/>
      <c r="AJ2" s="255"/>
    </row>
    <row r="3" spans="1:36" ht="15.75" customHeight="1" x14ac:dyDescent="0.35">
      <c r="A3" s="222" t="s">
        <v>61</v>
      </c>
      <c r="B3" s="81"/>
      <c r="C3" s="231" t="s">
        <v>364</v>
      </c>
      <c r="D3" s="237" t="s">
        <v>33</v>
      </c>
      <c r="E3" s="238"/>
      <c r="F3" s="238"/>
      <c r="G3" s="238"/>
      <c r="H3" s="271" t="s">
        <v>36</v>
      </c>
      <c r="I3" s="245" t="s">
        <v>35</v>
      </c>
      <c r="J3" s="247" t="s">
        <v>36</v>
      </c>
      <c r="K3" s="225" t="s">
        <v>33</v>
      </c>
      <c r="L3" s="226"/>
      <c r="M3" s="226"/>
      <c r="N3" s="227"/>
      <c r="O3" s="228" t="s">
        <v>34</v>
      </c>
      <c r="P3" s="229"/>
      <c r="Q3" s="229"/>
      <c r="R3" s="230"/>
      <c r="S3" s="273" t="s">
        <v>36</v>
      </c>
      <c r="T3" s="249" t="s">
        <v>35</v>
      </c>
      <c r="U3" s="267" t="s">
        <v>36</v>
      </c>
      <c r="V3" s="239" t="s">
        <v>33</v>
      </c>
      <c r="W3" s="240"/>
      <c r="X3" s="240"/>
      <c r="Y3" s="241"/>
      <c r="Z3" s="242" t="s">
        <v>34</v>
      </c>
      <c r="AA3" s="243"/>
      <c r="AB3" s="243"/>
      <c r="AC3" s="244"/>
      <c r="AD3" s="273" t="s">
        <v>36</v>
      </c>
      <c r="AE3" s="249" t="s">
        <v>35</v>
      </c>
      <c r="AF3" s="269" t="s">
        <v>36</v>
      </c>
      <c r="AG3" s="256" t="s">
        <v>380</v>
      </c>
      <c r="AH3" s="251" t="s">
        <v>36</v>
      </c>
      <c r="AI3" s="233" t="s">
        <v>35</v>
      </c>
      <c r="AJ3" s="235" t="s">
        <v>36</v>
      </c>
    </row>
    <row r="4" spans="1:36" ht="16" thickBot="1" x14ac:dyDescent="0.4">
      <c r="A4" s="223"/>
      <c r="B4" s="82"/>
      <c r="C4" s="232"/>
      <c r="D4" s="121">
        <v>1</v>
      </c>
      <c r="E4" s="122">
        <v>2</v>
      </c>
      <c r="F4" s="122">
        <v>3</v>
      </c>
      <c r="G4" s="123">
        <v>4</v>
      </c>
      <c r="H4" s="272"/>
      <c r="I4" s="246"/>
      <c r="J4" s="248"/>
      <c r="K4" s="124">
        <v>1</v>
      </c>
      <c r="L4" s="125">
        <v>2</v>
      </c>
      <c r="M4" s="125">
        <v>3</v>
      </c>
      <c r="N4" s="126">
        <v>4</v>
      </c>
      <c r="O4" s="127">
        <v>1</v>
      </c>
      <c r="P4" s="128">
        <v>2</v>
      </c>
      <c r="Q4" s="128">
        <v>3</v>
      </c>
      <c r="R4" s="128">
        <v>4</v>
      </c>
      <c r="S4" s="274"/>
      <c r="T4" s="250"/>
      <c r="U4" s="268"/>
      <c r="V4" s="107">
        <v>1</v>
      </c>
      <c r="W4" s="106">
        <v>2</v>
      </c>
      <c r="X4" s="106">
        <v>3</v>
      </c>
      <c r="Y4" s="111">
        <v>4</v>
      </c>
      <c r="Z4" s="112">
        <v>1</v>
      </c>
      <c r="AA4" s="108">
        <v>2</v>
      </c>
      <c r="AB4" s="108">
        <v>3</v>
      </c>
      <c r="AC4" s="108">
        <v>4</v>
      </c>
      <c r="AD4" s="274"/>
      <c r="AE4" s="250"/>
      <c r="AF4" s="270"/>
      <c r="AG4" s="257"/>
      <c r="AH4" s="252"/>
      <c r="AI4" s="234"/>
      <c r="AJ4" s="236"/>
    </row>
    <row r="5" spans="1:36" x14ac:dyDescent="0.35">
      <c r="A5" s="83">
        <v>1</v>
      </c>
      <c r="B5" s="84" t="s">
        <v>92</v>
      </c>
      <c r="C5" s="85" t="s">
        <v>37</v>
      </c>
      <c r="D5" s="61">
        <f>COUNTIFS('МС ката, кумите'!$A$7:$A$83,$D$4,'МС ката, кумите'!$C$7:$C$83,$C5)</f>
        <v>0</v>
      </c>
      <c r="E5" s="62">
        <f>COUNTIFS('МС ката, кумите'!$A$7:$A$83,$E$4,'МС ката, кумите'!$C$7:$C$83,$C5)</f>
        <v>0</v>
      </c>
      <c r="F5" s="62">
        <f>COUNTIFS('МС ката, кумите'!$A$7:$A$83,$F$4,'МС ката, кумите'!$C$7:$C$83,$C5)</f>
        <v>0</v>
      </c>
      <c r="G5" s="62">
        <f>COUNTIFS('МС ката, кумите'!$A$7:$A$83,$G$4,'МС ката, кумите'!$C$7:$C$83,$C5)</f>
        <v>0</v>
      </c>
      <c r="H5" s="75" t="s">
        <v>368</v>
      </c>
      <c r="I5" s="95">
        <f>D5*5+E5*3+F5+G5</f>
        <v>0</v>
      </c>
      <c r="J5" s="93" t="s">
        <v>368</v>
      </c>
      <c r="K5" s="63">
        <f>COUNTIFS('ВС ката'!$A$7:$A$149,$K$4,'ВС ката'!$C$7:$C$149,$C5)+COUNTIFS('ВС кумите'!$A$7:$A$129,$K$4,'ВС кумите'!$C$7:$C$129,$C5)</f>
        <v>0</v>
      </c>
      <c r="L5" s="116">
        <f>COUNTIFS('ВС ката'!$A$7:$A$149,$L$4,'ВС ката'!$C$7:$C$149,$C5)+COUNTIFS('ВС кумите'!$A$7:$A$129,$L$4,'ВС кумите'!$C$7:$C$129,$C5)</f>
        <v>1</v>
      </c>
      <c r="M5" s="119">
        <f>COUNTIFS('ВС ката'!$A$7:$A$149,$M$4,'ВС ката'!$C$7:$C$149,$C5)+COUNTIFS('ВС кумите'!$A$7:$A$129,$M$4,'ВС кумите'!$C$7:$C$129,$C5)</f>
        <v>1</v>
      </c>
      <c r="N5" s="66">
        <f>COUNTIFS('ВС ката'!$A$7:$A$149,$N$4,'ВС ката'!$C$7:$C$149,$C5)+COUNTIFS('ВС кумите'!$A$7:$A$129,$N$4,'ВС кумите'!$C$7:$C$129,$C5)</f>
        <v>0</v>
      </c>
      <c r="O5" s="99">
        <f>COUNTIFS('ВС ката - группа'!$A$7:$A$51,$O$4,'ВС ката - группа'!$C$7:$C$51,$C5)+COUNTIFS('ВС кумите - командные'!$A$8:$A$63,$O$4,'ВС кумите - командные'!$C$8:$C$63,$C5)</f>
        <v>0</v>
      </c>
      <c r="P5" s="64">
        <f>COUNTIFS('ВС ката - группа'!$A$7:$A$51,$P$4,'ВС ката - группа'!$C$7:$C$51,$C5)+COUNTIFS('ВС кумите - командные'!$A$8:$A$63,$P$4,'ВС кумите - командные'!$C$8:$C$63,$C5)</f>
        <v>0</v>
      </c>
      <c r="Q5" s="64">
        <f>COUNTIFS('ВС ката - группа'!$A$7:$A$51,$Q$4,'ВС ката - группа'!$C$7:$C$51,$C5)+COUNTIFS('ВС кумите - командные'!$A$8:$A$63,$Q$4,'ВС кумите - командные'!$C$8:$C$63,$C5)</f>
        <v>0</v>
      </c>
      <c r="R5" s="64">
        <f>COUNTIFS('ВС ката - группа'!$A$7:$A$51,$R$4,'ВС ката - группа'!$C$7:$C$51,$C5)+COUNTIFS('ВС кумите - командные'!$A$8:$A$63,$R$4,'ВС кумите - командные'!$C$8:$C$63,$C5)</f>
        <v>0</v>
      </c>
      <c r="S5" s="147">
        <v>19</v>
      </c>
      <c r="T5" s="136">
        <f t="shared" ref="T5:T43" si="0">K5*5+L5*3+M5+N5+O5*7+P5*5+Q5*3+R5</f>
        <v>4</v>
      </c>
      <c r="U5" s="137">
        <v>19</v>
      </c>
      <c r="V5" s="65">
        <f>COUNTIFS('КР ката, кумите'!$A$7:$A$31,$V$4,'КР ката, кумите'!$C$7:$C$31,$C5)</f>
        <v>0</v>
      </c>
      <c r="W5" s="64">
        <f>COUNTIFS('КР ката, кумите'!$A$7:$A$31,$W$4,'КР ката, кумите'!$C$7:$C$31,$C5)</f>
        <v>0</v>
      </c>
      <c r="X5" s="119">
        <f>COUNTIFS('КР ката, кумите'!$A$7:$A$31,$X$4,'КР ката, кумите'!$C$7:$C$31,$C5)</f>
        <v>1</v>
      </c>
      <c r="Y5" s="66">
        <f>COUNTIFS('КР ката, кумите'!$A$7:$A$31,$Y$4,'КР ката, кумите'!$C$7:$C$31,$C5)</f>
        <v>0</v>
      </c>
      <c r="Z5" s="99">
        <f>COUNTIFS('КР ката, кумите'!$A$45:$A$74,$Z$4,'КР ката, кумите'!$C$45:$C$74,$C5)</f>
        <v>0</v>
      </c>
      <c r="AA5" s="64">
        <f>COUNTIFS('КР ката, кумите'!$A$45:$A$74,$AA$4,'КР ката, кумите'!$C$45:$C$74,$C5)</f>
        <v>0</v>
      </c>
      <c r="AB5" s="119">
        <f>COUNTIFS('КР ката, кумите'!$A$45:$A$74,$AB$4,'КР ката, кумите'!$C$45:$C$74,$C5)</f>
        <v>1</v>
      </c>
      <c r="AC5" s="102">
        <f>COUNTIFS('КР ката, кумите'!$A$45:$A$74,$AC$4,'КР ката, кумите'!$C$45:$C$74,$C5)</f>
        <v>0</v>
      </c>
      <c r="AD5" s="151" t="s">
        <v>375</v>
      </c>
      <c r="AE5" s="104">
        <f>V5*5+W5*3+X5+Y5+Z5*7+AA5*5+AB5*3+AC5</f>
        <v>4</v>
      </c>
      <c r="AF5" s="156">
        <v>5</v>
      </c>
      <c r="AG5" s="163" t="s">
        <v>381</v>
      </c>
      <c r="AH5" s="161">
        <v>21</v>
      </c>
      <c r="AI5" s="104">
        <f>I5+T5+AE5</f>
        <v>8</v>
      </c>
      <c r="AJ5" s="134">
        <v>21</v>
      </c>
    </row>
    <row r="6" spans="1:36" x14ac:dyDescent="0.35">
      <c r="A6" s="56">
        <v>2</v>
      </c>
      <c r="B6" s="11" t="s">
        <v>93</v>
      </c>
      <c r="C6" s="86" t="s">
        <v>38</v>
      </c>
      <c r="D6" s="55">
        <f>COUNTIFS('МС ката, кумите'!$A$7:$A$83,$D$4,'МС ката, кумите'!$C$7:$C$83,$C6)</f>
        <v>0</v>
      </c>
      <c r="E6" s="53">
        <f>COUNTIFS('МС ката, кумите'!$A$7:$A$83,$E$4,'МС ката, кумите'!$C$7:$C$83,$C6)</f>
        <v>0</v>
      </c>
      <c r="F6" s="71">
        <f>COUNTIFS('МС ката, кумите'!$A$7:$A$83,$F$4,'МС ката, кумите'!$C$7:$C$83,$C6)</f>
        <v>1</v>
      </c>
      <c r="G6" s="53">
        <f>COUNTIFS('МС ката, кумите'!$A$7:$A$83,$G$4,'МС ката, кумите'!$C$7:$C$83,$C6)</f>
        <v>0</v>
      </c>
      <c r="H6" s="76" t="s">
        <v>367</v>
      </c>
      <c r="I6" s="67">
        <f t="shared" ref="I6:I43" si="1">D6*5+E6*3+F6+G6</f>
        <v>1</v>
      </c>
      <c r="J6" s="92" t="s">
        <v>367</v>
      </c>
      <c r="K6" s="114">
        <f>COUNTIFS('ВС ката'!$A$7:$A$149,$K$4,'ВС ката'!$C$7:$C$149,$C6)+COUNTIFS('ВС кумите'!$A$7:$A$129,$K$4,'ВС кумите'!$C$7:$C$129,$C6)</f>
        <v>1</v>
      </c>
      <c r="L6" s="117">
        <f>COUNTIFS('ВС ката'!$A$7:$A$149,$L$4,'ВС ката'!$C$7:$C$149,$C6)+COUNTIFS('ВС кумите'!$A$7:$A$129,$L$4,'ВС кумите'!$C$7:$C$129,$C6)</f>
        <v>1</v>
      </c>
      <c r="M6" s="120">
        <f>COUNTIFS('ВС ката'!$A$7:$A$149,$M$4,'ВС ката'!$C$7:$C$149,$C6)+COUNTIFS('ВС кумите'!$A$7:$A$129,$M$4,'ВС кумите'!$C$7:$C$129,$C6)</f>
        <v>1</v>
      </c>
      <c r="N6" s="57">
        <f>COUNTIFS('ВС ката'!$A$7:$A$149,$N$4,'ВС ката'!$C$7:$C$149,$C6)+COUNTIFS('ВС кумите'!$A$7:$A$129,$N$4,'ВС кумите'!$C$7:$C$129,$C6)</f>
        <v>0</v>
      </c>
      <c r="O6" s="131">
        <f>COUNTIFS('ВС ката - группа'!$A$7:$A$51,$O$4,'ВС ката - группа'!$C$7:$C$51,$C6)+COUNTIFS('ВС кумите - командные'!$A$8:$A$63,$O$4,'ВС кумите - командные'!$C$8:$C$63,$C6)</f>
        <v>1</v>
      </c>
      <c r="P6" s="11">
        <f>COUNTIFS('ВС ката - группа'!$A$7:$A$51,$P$4,'ВС ката - группа'!$C$7:$C$51,$C6)+COUNTIFS('ВС кумите - командные'!$A$8:$A$63,$P$4,'ВС кумите - командные'!$C$8:$C$63,$C6)</f>
        <v>0</v>
      </c>
      <c r="Q6" s="11">
        <f>COUNTIFS('ВС ката - группа'!$A$7:$A$51,$Q$4,'ВС ката - группа'!$C$7:$C$51,$C6)+COUNTIFS('ВС кумите - командные'!$A$8:$A$63,$Q$4,'ВС кумите - командные'!$C$8:$C$63,$C6)</f>
        <v>0</v>
      </c>
      <c r="R6" s="11">
        <f>COUNTIFS('ВС ката - группа'!$A$7:$A$51,$R$4,'ВС ката - группа'!$C$7:$C$51,$C6)+COUNTIFS('ВС кумите - командные'!$A$8:$A$63,$R$4,'ВС кумите - командные'!$C$8:$C$63,$C6)</f>
        <v>0</v>
      </c>
      <c r="S6" s="146">
        <v>7</v>
      </c>
      <c r="T6" s="138">
        <f t="shared" si="0"/>
        <v>16</v>
      </c>
      <c r="U6" s="139">
        <v>11</v>
      </c>
      <c r="V6" s="56">
        <f>COUNTIFS('КР ката, кумите'!$A$7:$A$31,$V$4,'КР ката, кумите'!$C$7:$C$31,$C6)</f>
        <v>0</v>
      </c>
      <c r="W6" s="11">
        <f>COUNTIFS('КР ката, кумите'!$A$7:$A$31,$W$4,'КР ката, кумите'!$C$7:$C$31,$C6)</f>
        <v>0</v>
      </c>
      <c r="X6" s="11">
        <f>COUNTIFS('КР ката, кумите'!$A$7:$A$31,$X$4,'КР ката, кумите'!$C$7:$C$31,$C6)</f>
        <v>0</v>
      </c>
      <c r="Y6" s="57">
        <f>COUNTIFS('КР ката, кумите'!$A$7:$A$31,$Y$4,'КР ката, кумите'!$C$7:$C$31,$C6)</f>
        <v>0</v>
      </c>
      <c r="Z6" s="100">
        <f>COUNTIFS('КР ката, кумите'!$A$45:$A$74,$Z$4,'КР ката, кумите'!$C$45:$C$74,$C6)</f>
        <v>0</v>
      </c>
      <c r="AA6" s="11">
        <f>COUNTIFS('КР ката, кумите'!$A$45:$A$74,$AA$4,'КР ката, кумите'!$C$45:$C$74,$C6)</f>
        <v>0</v>
      </c>
      <c r="AB6" s="11">
        <f>COUNTIFS('КР ката, кумите'!$A$45:$A$74,$AB$4,'КР ката, кумите'!$C$45:$C$74,$C6)</f>
        <v>0</v>
      </c>
      <c r="AC6" s="103">
        <f>COUNTIFS('КР ката, кумите'!$A$45:$A$74,$AC$4,'КР ката, кумите'!$C$45:$C$74,$C6)</f>
        <v>0</v>
      </c>
      <c r="AD6" s="154" t="s">
        <v>378</v>
      </c>
      <c r="AE6" s="87">
        <f t="shared" ref="AE6:AE43" si="2">V6*5+W6*3+X6+Y6+Z6*7+AA6*5+AB6*3+AC6</f>
        <v>0</v>
      </c>
      <c r="AF6" s="154" t="s">
        <v>378</v>
      </c>
      <c r="AG6" s="164" t="s">
        <v>382</v>
      </c>
      <c r="AH6" s="160">
        <v>11</v>
      </c>
      <c r="AI6" s="105">
        <v>17</v>
      </c>
      <c r="AJ6" s="135">
        <v>14</v>
      </c>
    </row>
    <row r="7" spans="1:36" x14ac:dyDescent="0.35">
      <c r="A7" s="56">
        <v>3</v>
      </c>
      <c r="B7" s="11" t="s">
        <v>94</v>
      </c>
      <c r="C7" s="86" t="s">
        <v>59</v>
      </c>
      <c r="D7" s="55">
        <f>COUNTIFS('МС ката, кумите'!$A$7:$A$83,$D$4,'МС ката, кумите'!$C$7:$C$83,$C7)</f>
        <v>0</v>
      </c>
      <c r="E7" s="53">
        <f>COUNTIFS('МС ката, кумите'!$A$7:$A$83,$E$4,'МС ката, кумите'!$C$7:$C$83,$C7)</f>
        <v>0</v>
      </c>
      <c r="F7" s="53">
        <f>COUNTIFS('МС ката, кумите'!$A$7:$A$83,$F$4,'МС ката, кумите'!$C$7:$C$83,$C7)</f>
        <v>0</v>
      </c>
      <c r="G7" s="53">
        <f>COUNTIFS('МС ката, кумите'!$A$7:$A$83,$G$4,'МС ката, кумите'!$C$7:$C$83,$C7)</f>
        <v>0</v>
      </c>
      <c r="H7" s="77" t="s">
        <v>368</v>
      </c>
      <c r="I7" s="96">
        <f t="shared" si="1"/>
        <v>0</v>
      </c>
      <c r="J7" s="94" t="s">
        <v>368</v>
      </c>
      <c r="K7" s="56">
        <f>COUNTIFS('ВС ката'!$A$7:$A$149,$K$4,'ВС ката'!$C$7:$C$149,$C7)+COUNTIFS('ВС кумите'!$A$7:$A$129,$K$4,'ВС кумите'!$C$7:$C$129,$C7)</f>
        <v>0</v>
      </c>
      <c r="L7" s="11">
        <f>COUNTIFS('ВС ката'!$A$7:$A$149,$L$4,'ВС ката'!$C$7:$C$149,$C7)+COUNTIFS('ВС кумите'!$A$7:$A$129,$L$4,'ВС кумите'!$C$7:$C$129,$C7)</f>
        <v>0</v>
      </c>
      <c r="M7" s="11">
        <f>COUNTIFS('ВС ката'!$A$7:$A$149,$M$4,'ВС ката'!$C$7:$C$149,$C7)+COUNTIFS('ВС кумите'!$A$7:$A$129,$M$4,'ВС кумите'!$C$7:$C$129,$C7)</f>
        <v>0</v>
      </c>
      <c r="N7" s="57">
        <f>COUNTIFS('ВС ката'!$A$7:$A$149,$N$4,'ВС ката'!$C$7:$C$149,$C7)+COUNTIFS('ВС кумите'!$A$7:$A$129,$N$4,'ВС кумите'!$C$7:$C$129,$C7)</f>
        <v>0</v>
      </c>
      <c r="O7" s="100">
        <f>COUNTIFS('ВС ката - группа'!$A$7:$A$51,$O$4,'ВС ката - группа'!$C$7:$C$51,$C7)+COUNTIFS('ВС кумите - командные'!$A$8:$A$63,$O$4,'ВС кумите - командные'!$C$8:$C$63,$C7)</f>
        <v>0</v>
      </c>
      <c r="P7" s="11">
        <f>COUNTIFS('ВС ката - группа'!$A$7:$A$51,$P$4,'ВС ката - группа'!$C$7:$C$51,$C7)+COUNTIFS('ВС кумите - командные'!$A$8:$A$63,$P$4,'ВС кумите - командные'!$C$8:$C$63,$C7)</f>
        <v>0</v>
      </c>
      <c r="Q7" s="11">
        <f>COUNTIFS('ВС ката - группа'!$A$7:$A$51,$Q$4,'ВС ката - группа'!$C$7:$C$51,$C7)+COUNTIFS('ВС кумите - командные'!$A$8:$A$63,$Q$4,'ВС кумите - командные'!$C$8:$C$63,$C7)</f>
        <v>0</v>
      </c>
      <c r="R7" s="11">
        <f>COUNTIFS('ВС ката - группа'!$A$7:$A$51,$R$4,'ВС ката - группа'!$C$7:$C$51,$C7)+COUNTIFS('ВС кумите - командные'!$A$8:$A$63,$R$4,'ВС кумите - командные'!$C$8:$C$63,$C7)</f>
        <v>0</v>
      </c>
      <c r="S7" s="148" t="s">
        <v>373</v>
      </c>
      <c r="T7" s="140">
        <f t="shared" si="0"/>
        <v>0</v>
      </c>
      <c r="U7" s="133" t="s">
        <v>373</v>
      </c>
      <c r="V7" s="56">
        <f>COUNTIFS('КР ката, кумите'!$A$7:$A$31,$V$4,'КР ката, кумите'!$C$7:$C$31,$C7)</f>
        <v>0</v>
      </c>
      <c r="W7" s="11">
        <f>COUNTIFS('КР ката, кумите'!$A$7:$A$31,$W$4,'КР ката, кумите'!$C$7:$C$31,$C7)</f>
        <v>0</v>
      </c>
      <c r="X7" s="11">
        <f>COUNTIFS('КР ката, кумите'!$A$7:$A$31,$X$4,'КР ката, кумите'!$C$7:$C$31,$C7)</f>
        <v>0</v>
      </c>
      <c r="Y7" s="57">
        <f>COUNTIFS('КР ката, кумите'!$A$7:$A$31,$Y$4,'КР ката, кумите'!$C$7:$C$31,$C7)</f>
        <v>0</v>
      </c>
      <c r="Z7" s="100">
        <f>COUNTIFS('КР ката, кумите'!$A$45:$A$74,$Z$4,'КР ката, кумите'!$C$45:$C$74,$C7)</f>
        <v>0</v>
      </c>
      <c r="AA7" s="11">
        <f>COUNTIFS('КР ката, кумите'!$A$45:$A$74,$AA$4,'КР ката, кумите'!$C$45:$C$74,$C7)</f>
        <v>0</v>
      </c>
      <c r="AB7" s="11">
        <f>COUNTIFS('КР ката, кумите'!$A$45:$A$74,$AB$4,'КР ката, кумите'!$C$45:$C$74,$C7)</f>
        <v>0</v>
      </c>
      <c r="AC7" s="103">
        <f>COUNTIFS('КР ката, кумите'!$A$45:$A$74,$AC$4,'КР ката, кумите'!$C$45:$C$74,$C7)</f>
        <v>0</v>
      </c>
      <c r="AD7" s="154" t="s">
        <v>378</v>
      </c>
      <c r="AE7" s="87">
        <f t="shared" si="2"/>
        <v>0</v>
      </c>
      <c r="AF7" s="154" t="s">
        <v>378</v>
      </c>
      <c r="AG7" s="159" t="s">
        <v>385</v>
      </c>
      <c r="AH7" s="174" t="s">
        <v>413</v>
      </c>
      <c r="AI7" s="56">
        <f>K7*5+L7*3+M7+N7+O7*7+P7*5+Q7*3+R7*3</f>
        <v>0</v>
      </c>
      <c r="AJ7" s="174" t="s">
        <v>413</v>
      </c>
    </row>
    <row r="8" spans="1:36" x14ac:dyDescent="0.35">
      <c r="A8" s="87">
        <v>4</v>
      </c>
      <c r="B8" s="73" t="s">
        <v>92</v>
      </c>
      <c r="C8" s="86" t="s">
        <v>39</v>
      </c>
      <c r="D8" s="69">
        <f>COUNTIFS('МС ката, кумите'!$A$7:$A$83,$D$4,'МС ката, кумите'!$C$7:$C$83,$C8)</f>
        <v>1</v>
      </c>
      <c r="E8" s="53">
        <f>COUNTIFS('МС ката, кумите'!$A$7:$A$83,$E$4,'МС ката, кумите'!$C$7:$C$83,$C8)</f>
        <v>0</v>
      </c>
      <c r="F8" s="53">
        <f>COUNTIFS('МС ката, кумите'!$A$7:$A$83,$F$4,'МС ката, кумите'!$C$7:$C$83,$C8)</f>
        <v>0</v>
      </c>
      <c r="G8" s="53">
        <f>COUNTIFS('МС ката, кумите'!$A$7:$A$83,$G$4,'МС ката, кумите'!$C$7:$C$83,$C8)</f>
        <v>0</v>
      </c>
      <c r="H8" s="76" t="s">
        <v>365</v>
      </c>
      <c r="I8" s="67">
        <f t="shared" si="1"/>
        <v>5</v>
      </c>
      <c r="J8" s="92" t="s">
        <v>365</v>
      </c>
      <c r="K8" s="56">
        <f>COUNTIFS('ВС ката'!$A$7:$A$149,$K$4,'ВС ката'!$C$7:$C$149,$C8)+COUNTIFS('ВС кумите'!$A$7:$A$129,$K$4,'ВС кумите'!$C$7:$C$129,$C8)</f>
        <v>0</v>
      </c>
      <c r="L8" s="117">
        <f>COUNTIFS('ВС ката'!$A$7:$A$149,$L$4,'ВС ката'!$C$7:$C$149,$C8)+COUNTIFS('ВС кумите'!$A$7:$A$129,$L$4,'ВС кумите'!$C$7:$C$129,$C8)</f>
        <v>2</v>
      </c>
      <c r="M8" s="120">
        <f>COUNTIFS('ВС ката'!$A$7:$A$149,$M$4,'ВС ката'!$C$7:$C$149,$C8)+COUNTIFS('ВС кумите'!$A$7:$A$129,$M$4,'ВС кумите'!$C$7:$C$129,$C8)</f>
        <v>4</v>
      </c>
      <c r="N8" s="130">
        <f>COUNTIFS('ВС ката'!$A$7:$A$149,$N$4,'ВС ката'!$C$7:$C$149,$C8)+COUNTIFS('ВС кумите'!$A$7:$A$129,$N$4,'ВС кумите'!$C$7:$C$129,$C8)</f>
        <v>1</v>
      </c>
      <c r="O8" s="131">
        <f>COUNTIFS('ВС ката - группа'!$A$7:$A$51,$O$4,'ВС ката - группа'!$C$7:$C$51,$C8)+COUNTIFS('ВС кумите - командные'!$A$8:$A$63,$O$4,'ВС кумите - командные'!$C$8:$C$63,$C8)</f>
        <v>1</v>
      </c>
      <c r="P8" s="11">
        <f>COUNTIFS('ВС ката - группа'!$A$7:$A$51,$P$4,'ВС ката - группа'!$C$7:$C$51,$C8)+COUNTIFS('ВС кумите - командные'!$A$8:$A$63,$P$4,'ВС кумите - командные'!$C$8:$C$63,$C8)</f>
        <v>0</v>
      </c>
      <c r="Q8" s="11">
        <f>COUNTIFS('ВС ката - группа'!$A$7:$A$51,$Q$4,'ВС ката - группа'!$C$7:$C$51,$C8)+COUNTIFS('ВС кумите - командные'!$A$8:$A$63,$Q$4,'ВС кумите - командные'!$C$8:$C$63,$C8)</f>
        <v>0</v>
      </c>
      <c r="R8" s="11">
        <f>COUNTIFS('ВС ката - группа'!$A$7:$A$51,$R$4,'ВС ката - группа'!$C$7:$C$51,$C8)+COUNTIFS('ВС кумите - командные'!$A$8:$A$63,$R$4,'ВС кумите - командные'!$C$8:$C$63,$C8)</f>
        <v>0</v>
      </c>
      <c r="S8" s="146">
        <v>12</v>
      </c>
      <c r="T8" s="138">
        <f t="shared" si="0"/>
        <v>18</v>
      </c>
      <c r="U8" s="139">
        <v>9</v>
      </c>
      <c r="V8" s="56">
        <f>COUNTIFS('КР ката, кумите'!$A$7:$A$31,$V$4,'КР ката, кумите'!$C$7:$C$31,$C8)</f>
        <v>0</v>
      </c>
      <c r="W8" s="11">
        <f>COUNTIFS('КР ката, кумите'!$A$7:$A$31,$W$4,'КР ката, кумите'!$C$7:$C$31,$C8)</f>
        <v>0</v>
      </c>
      <c r="X8" s="120">
        <f>COUNTIFS('КР ката, кумите'!$A$7:$A$31,$X$4,'КР ката, кумите'!$C$7:$C$31,$C8)</f>
        <v>1</v>
      </c>
      <c r="Y8" s="57">
        <f>COUNTIFS('КР ката, кумите'!$A$7:$A$31,$Y$4,'КР ката, кумите'!$C$7:$C$31,$C8)</f>
        <v>0</v>
      </c>
      <c r="Z8" s="100">
        <f>COUNTIFS('КР ката, кумите'!$A$45:$A$74,$Z$4,'КР ката, кумите'!$C$45:$C$74,$C8)</f>
        <v>0</v>
      </c>
      <c r="AA8" s="11">
        <f>COUNTIFS('КР ката, кумите'!$A$45:$A$74,$AA$4,'КР ката, кумите'!$C$45:$C$74,$C8)</f>
        <v>0</v>
      </c>
      <c r="AB8" s="11">
        <f>COUNTIFS('КР ката, кумите'!$A$45:$A$74,$AB$4,'КР ката, кумите'!$C$45:$C$74,$C8)</f>
        <v>0</v>
      </c>
      <c r="AC8" s="103">
        <f>COUNTIFS('КР ката, кумите'!$A$45:$A$74,$AC$4,'КР ката, кумите'!$C$45:$C$74,$C8)</f>
        <v>0</v>
      </c>
      <c r="AD8" s="152" t="s">
        <v>377</v>
      </c>
      <c r="AE8" s="105">
        <f t="shared" si="2"/>
        <v>1</v>
      </c>
      <c r="AF8" s="157" t="s">
        <v>379</v>
      </c>
      <c r="AG8" s="164" t="s">
        <v>383</v>
      </c>
      <c r="AH8" s="160">
        <v>10</v>
      </c>
      <c r="AI8" s="105">
        <v>24</v>
      </c>
      <c r="AJ8" s="135">
        <v>9</v>
      </c>
    </row>
    <row r="9" spans="1:36" x14ac:dyDescent="0.35">
      <c r="A9" s="87">
        <v>5</v>
      </c>
      <c r="B9" s="73" t="s">
        <v>95</v>
      </c>
      <c r="C9" s="86" t="s">
        <v>40</v>
      </c>
      <c r="D9" s="55">
        <f>COUNTIFS('МС ката, кумите'!$A$7:$A$83,$D$4,'МС ката, кумите'!$C$7:$C$83,$C9)</f>
        <v>0</v>
      </c>
      <c r="E9" s="70">
        <f>COUNTIFS('МС ката, кумите'!$A$7:$A$83,$E$4,'МС ката, кумите'!$C$7:$C$83,$C9)</f>
        <v>1</v>
      </c>
      <c r="F9" s="53">
        <f>COUNTIFS('МС ката, кумите'!$A$7:$A$83,$F$4,'МС ката, кумите'!$C$7:$C$83,$C9)</f>
        <v>0</v>
      </c>
      <c r="G9" s="53">
        <f>COUNTIFS('МС ката, кумите'!$A$7:$A$83,$G$4,'МС ката, кумите'!$C$7:$C$83,$C9)</f>
        <v>0</v>
      </c>
      <c r="H9" s="76" t="s">
        <v>366</v>
      </c>
      <c r="I9" s="67">
        <f t="shared" si="1"/>
        <v>3</v>
      </c>
      <c r="J9" s="92" t="s">
        <v>366</v>
      </c>
      <c r="K9" s="56">
        <f>COUNTIFS('ВС ката'!$A$7:$A$149,$K$4,'ВС ката'!$C$7:$C$149,$C9)+COUNTIFS('ВС кумите'!$A$7:$A$129,$K$4,'ВС кумите'!$C$7:$C$129,$C9)</f>
        <v>0</v>
      </c>
      <c r="L9" s="11">
        <f>COUNTIFS('ВС ката'!$A$7:$A$149,$L$4,'ВС ката'!$C$7:$C$149,$C9)+COUNTIFS('ВС кумите'!$A$7:$A$129,$L$4,'ВС кумите'!$C$7:$C$129,$C9)</f>
        <v>0</v>
      </c>
      <c r="M9" s="11">
        <f>COUNTIFS('ВС ката'!$A$7:$A$149,$M$4,'ВС ката'!$C$7:$C$149,$C9)+COUNTIFS('ВС кумите'!$A$7:$A$129,$M$4,'ВС кумите'!$C$7:$C$129,$C9)</f>
        <v>0</v>
      </c>
      <c r="N9" s="57">
        <f>COUNTIFS('ВС ката'!$A$7:$A$149,$N$4,'ВС ката'!$C$7:$C$149,$C9)+COUNTIFS('ВС кумите'!$A$7:$A$129,$N$4,'ВС кумите'!$C$7:$C$129,$C9)</f>
        <v>0</v>
      </c>
      <c r="O9" s="100">
        <f>COUNTIFS('ВС ката - группа'!$A$7:$A$51,$O$4,'ВС ката - группа'!$C$7:$C$51,$C9)+COUNTIFS('ВС кумите - командные'!$A$8:$A$63,$O$4,'ВС кумите - командные'!$C$8:$C$63,$C9)</f>
        <v>0</v>
      </c>
      <c r="P9" s="11">
        <f>COUNTIFS('ВС ката - группа'!$A$7:$A$51,$P$4,'ВС ката - группа'!$C$7:$C$51,$C9)+COUNTIFS('ВС кумите - командные'!$A$8:$A$63,$P$4,'ВС кумите - командные'!$C$8:$C$63,$C9)</f>
        <v>0</v>
      </c>
      <c r="Q9" s="11">
        <f>COUNTIFS('ВС ката - группа'!$A$7:$A$51,$Q$4,'ВС ката - группа'!$C$7:$C$51,$C9)+COUNTIFS('ВС кумите - командные'!$A$8:$A$63,$Q$4,'ВС кумите - командные'!$C$8:$C$63,$C9)</f>
        <v>0</v>
      </c>
      <c r="R9" s="11">
        <f>COUNTIFS('ВС ката - группа'!$A$7:$A$51,$R$4,'ВС ката - группа'!$C$7:$C$51,$C9)+COUNTIFS('ВС кумите - командные'!$A$8:$A$63,$R$4,'ВС кумите - командные'!$C$8:$C$63,$C9)</f>
        <v>0</v>
      </c>
      <c r="S9" s="148" t="s">
        <v>373</v>
      </c>
      <c r="T9" s="140">
        <f t="shared" si="0"/>
        <v>0</v>
      </c>
      <c r="U9" s="133" t="s">
        <v>373</v>
      </c>
      <c r="V9" s="56">
        <f>COUNTIFS('КР ката, кумите'!$A$7:$A$31,$V$4,'КР ката, кумите'!$C$7:$C$31,$C9)</f>
        <v>0</v>
      </c>
      <c r="W9" s="11">
        <f>COUNTIFS('КР ката, кумите'!$A$7:$A$31,$W$4,'КР ката, кумите'!$C$7:$C$31,$C9)</f>
        <v>0</v>
      </c>
      <c r="X9" s="11">
        <f>COUNTIFS('КР ката, кумите'!$A$7:$A$31,$X$4,'КР ката, кумите'!$C$7:$C$31,$C9)</f>
        <v>0</v>
      </c>
      <c r="Y9" s="57">
        <f>COUNTIFS('КР ката, кумите'!$A$7:$A$31,$Y$4,'КР ката, кумите'!$C$7:$C$31,$C9)</f>
        <v>0</v>
      </c>
      <c r="Z9" s="100">
        <f>COUNTIFS('КР ката, кумите'!$A$45:$A$74,$Z$4,'КР ката, кумите'!$C$45:$C$74,$C9)</f>
        <v>0</v>
      </c>
      <c r="AA9" s="11">
        <f>COUNTIFS('КР ката, кумите'!$A$45:$A$74,$AA$4,'КР ката, кумите'!$C$45:$C$74,$C9)</f>
        <v>0</v>
      </c>
      <c r="AB9" s="11">
        <f>COUNTIFS('КР ката, кумите'!$A$45:$A$74,$AB$4,'КР ката, кумите'!$C$45:$C$74,$C9)</f>
        <v>0</v>
      </c>
      <c r="AC9" s="103">
        <f>COUNTIFS('КР ката, кумите'!$A$45:$A$74,$AC$4,'КР ката, кумите'!$C$45:$C$74,$C9)</f>
        <v>0</v>
      </c>
      <c r="AD9" s="154" t="s">
        <v>378</v>
      </c>
      <c r="AE9" s="87">
        <f t="shared" si="2"/>
        <v>0</v>
      </c>
      <c r="AF9" s="154" t="s">
        <v>378</v>
      </c>
      <c r="AG9" s="164" t="s">
        <v>384</v>
      </c>
      <c r="AH9" s="162" t="s">
        <v>370</v>
      </c>
      <c r="AI9" s="105">
        <v>3</v>
      </c>
      <c r="AJ9" s="135" t="s">
        <v>372</v>
      </c>
    </row>
    <row r="10" spans="1:36" x14ac:dyDescent="0.35">
      <c r="A10" s="87">
        <v>6</v>
      </c>
      <c r="B10" s="73" t="s">
        <v>96</v>
      </c>
      <c r="C10" s="86" t="s">
        <v>60</v>
      </c>
      <c r="D10" s="69">
        <f>COUNTIFS('МС ката, кумите'!$A$7:$A$83,$D$4,'МС ката, кумите'!$C$7:$C$83,$C10)</f>
        <v>1</v>
      </c>
      <c r="E10" s="53">
        <f>COUNTIFS('МС ката, кумите'!$A$7:$A$83,$E$4,'МС ката, кумите'!$C$7:$C$83,$C10)</f>
        <v>0</v>
      </c>
      <c r="F10" s="53">
        <f>COUNTIFS('МС ката, кумите'!$A$7:$A$83,$F$4,'МС ката, кумите'!$C$7:$C$83,$C10)</f>
        <v>0</v>
      </c>
      <c r="G10" s="53">
        <f>COUNTIFS('МС ката, кумите'!$A$7:$A$83,$G$4,'МС ката, кумите'!$C$7:$C$83,$C10)</f>
        <v>0</v>
      </c>
      <c r="H10" s="76" t="s">
        <v>365</v>
      </c>
      <c r="I10" s="67">
        <f>D10*5+E10*3+F10+G10</f>
        <v>5</v>
      </c>
      <c r="J10" s="92" t="s">
        <v>365</v>
      </c>
      <c r="K10" s="56">
        <f>COUNTIFS('ВС ката'!$A$7:$A$149,$K$4,'ВС ката'!$C$7:$C$149,$C10)+COUNTIFS('ВС кумите'!$A$7:$A$129,$K$4,'ВС кумите'!$C$7:$C$129,$C10)</f>
        <v>0</v>
      </c>
      <c r="L10" s="117">
        <f>COUNTIFS('ВС ката'!$A$7:$A$149,$L$4,'ВС ката'!$C$7:$C$149,$C10)+COUNTIFS('ВС кумите'!$A$7:$A$129,$L$4,'ВС кумите'!$C$7:$C$129,$C10)</f>
        <v>2</v>
      </c>
      <c r="M10" s="120">
        <f>COUNTIFS('ВС ката'!$A$7:$A$149,$M$4,'ВС ката'!$C$7:$C$149,$C10)+COUNTIFS('ВС кумите'!$A$7:$A$129,$M$4,'ВС кумите'!$C$7:$C$129,$C10)</f>
        <v>3</v>
      </c>
      <c r="N10" s="130">
        <f>COUNTIFS('ВС ката'!$A$7:$A$149,$N$4,'ВС ката'!$C$7:$C$149,$C10)+COUNTIFS('ВС кумите'!$A$7:$A$129,$N$4,'ВС кумите'!$C$7:$C$129,$C10)</f>
        <v>1</v>
      </c>
      <c r="O10" s="131">
        <f>COUNTIFS('ВС ката - группа'!$A$7:$A$51,$O$4,'ВС ката - группа'!$C$7:$C$51,$C10)+COUNTIFS('ВС кумите - командные'!$A$8:$A$63,$O$4,'ВС кумите - командные'!$C$8:$C$63,$C10)</f>
        <v>1</v>
      </c>
      <c r="P10" s="11">
        <f>COUNTIFS('ВС ката - группа'!$A$7:$A$51,$P$4,'ВС ката - группа'!$C$7:$C$51,$C10)+COUNTIFS('ВС кумите - командные'!$A$8:$A$63,$P$4,'ВС кумите - командные'!$C$8:$C$63,$C10)</f>
        <v>0</v>
      </c>
      <c r="Q10" s="11">
        <f>COUNTIFS('ВС ката - группа'!$A$7:$A$51,$Q$4,'ВС ката - группа'!$C$7:$C$51,$C10)+COUNTIFS('ВС кумите - командные'!$A$8:$A$63,$Q$4,'ВС кумите - командные'!$C$8:$C$63,$C10)</f>
        <v>0</v>
      </c>
      <c r="R10" s="11">
        <f>COUNTIFS('ВС ката - группа'!$A$7:$A$51,$R$4,'ВС ката - группа'!$C$7:$C$51,$C10)+COUNTIFS('ВС кумите - командные'!$A$8:$A$63,$R$4,'ВС кумите - командные'!$C$8:$C$63,$C10)</f>
        <v>0</v>
      </c>
      <c r="S10" s="146">
        <v>13</v>
      </c>
      <c r="T10" s="138">
        <f t="shared" si="0"/>
        <v>17</v>
      </c>
      <c r="U10" s="139">
        <v>10</v>
      </c>
      <c r="V10" s="56">
        <f>COUNTIFS('КР ката, кумите'!$A$7:$A$31,$V$4,'КР ката, кумите'!$C$7:$C$31,$C10)</f>
        <v>0</v>
      </c>
      <c r="W10" s="11">
        <f>COUNTIFS('КР ката, кумите'!$A$7:$A$31,$W$4,'КР ката, кумите'!$C$7:$C$31,$C10)</f>
        <v>0</v>
      </c>
      <c r="X10" s="11">
        <f>COUNTIFS('КР ката, кумите'!$A$7:$A$31,$X$4,'КР ката, кумите'!$C$7:$C$31,$C10)</f>
        <v>0</v>
      </c>
      <c r="Y10" s="57">
        <f>COUNTIFS('КР ката, кумите'!$A$7:$A$31,$Y$4,'КР ката, кумите'!$C$7:$C$31,$C10)</f>
        <v>0</v>
      </c>
      <c r="Z10" s="100">
        <f>COUNTIFS('КР ката, кумите'!$A$45:$A$74,$Z$4,'КР ката, кумите'!$C$45:$C$74,$C10)</f>
        <v>0</v>
      </c>
      <c r="AA10" s="11">
        <f>COUNTIFS('КР ката, кумите'!$A$45:$A$74,$AA$4,'КР ката, кумите'!$C$45:$C$74,$C10)</f>
        <v>0</v>
      </c>
      <c r="AB10" s="11">
        <f>COUNTIFS('КР ката, кумите'!$A$45:$A$74,$AB$4,'КР ката, кумите'!$C$45:$C$74,$C10)</f>
        <v>0</v>
      </c>
      <c r="AC10" s="103">
        <f>COUNTIFS('КР ката, кумите'!$A$45:$A$74,$AC$4,'КР ката, кумите'!$C$45:$C$74,$C10)</f>
        <v>0</v>
      </c>
      <c r="AD10" s="154" t="s">
        <v>378</v>
      </c>
      <c r="AE10" s="87">
        <f>V10*5+W10*3+X10+Y10+Z10*7+AA10*5+AB10*3+AC10</f>
        <v>0</v>
      </c>
      <c r="AF10" s="154" t="s">
        <v>378</v>
      </c>
      <c r="AG10" s="164" t="s">
        <v>386</v>
      </c>
      <c r="AH10" s="160">
        <v>15</v>
      </c>
      <c r="AI10" s="105">
        <v>22</v>
      </c>
      <c r="AJ10" s="135">
        <v>11</v>
      </c>
    </row>
    <row r="11" spans="1:36" x14ac:dyDescent="0.35">
      <c r="A11" s="87">
        <v>7</v>
      </c>
      <c r="B11" s="11" t="s">
        <v>96</v>
      </c>
      <c r="C11" s="86" t="s">
        <v>97</v>
      </c>
      <c r="D11" s="55">
        <f>COUNTIFS('МС ката, кумите'!$A$7:$A$83,$D$4,'МС ката, кумите'!$C$7:$C$83,$C11)</f>
        <v>0</v>
      </c>
      <c r="E11" s="53">
        <f>COUNTIFS('МС ката, кумите'!$A$7:$A$83,$E$4,'МС ката, кумите'!$C$7:$C$83,$C11)</f>
        <v>0</v>
      </c>
      <c r="F11" s="53">
        <f>COUNTIFS('МС ката, кумите'!$A$7:$A$83,$F$4,'МС ката, кумите'!$C$7:$C$83,$C11)</f>
        <v>0</v>
      </c>
      <c r="G11" s="53">
        <f>COUNTIFS('МС ката, кумите'!$A$7:$A$83,$G$4,'МС ката, кумите'!$C$7:$C$83,$C11)</f>
        <v>0</v>
      </c>
      <c r="H11" s="77" t="s">
        <v>368</v>
      </c>
      <c r="I11" s="96">
        <f t="shared" si="1"/>
        <v>0</v>
      </c>
      <c r="J11" s="94" t="s">
        <v>368</v>
      </c>
      <c r="K11" s="56">
        <f>COUNTIFS('ВС ката'!$A$7:$A$149,$K$4,'ВС ката'!$C$7:$C$149,$C11)+COUNTIFS('ВС кумите'!$A$7:$A$129,$K$4,'ВС кумите'!$C$7:$C$129,$C11)</f>
        <v>0</v>
      </c>
      <c r="L11" s="11">
        <f>COUNTIFS('ВС ката'!$A$7:$A$149,$L$4,'ВС ката'!$C$7:$C$149,$C11)+COUNTIFS('ВС кумите'!$A$7:$A$129,$L$4,'ВС кумите'!$C$7:$C$129,$C11)</f>
        <v>0</v>
      </c>
      <c r="M11" s="11">
        <f>COUNTIFS('ВС ката'!$A$7:$A$149,$M$4,'ВС ката'!$C$7:$C$149,$C11)+COUNTIFS('ВС кумите'!$A$7:$A$129,$M$4,'ВС кумите'!$C$7:$C$129,$C11)</f>
        <v>0</v>
      </c>
      <c r="N11" s="57">
        <f>COUNTIFS('ВС ката'!$A$7:$A$149,$N$4,'ВС ката'!$C$7:$C$149,$C11)+COUNTIFS('ВС кумите'!$A$7:$A$129,$N$4,'ВС кумите'!$C$7:$C$129,$C11)</f>
        <v>0</v>
      </c>
      <c r="O11" s="100">
        <f>COUNTIFS('ВС ката - группа'!$A$7:$A$51,$O$4,'ВС ката - группа'!$C$7:$C$51,$C11)+COUNTIFS('ВС кумите - командные'!$A$8:$A$63,$O$4,'ВС кумите - командные'!$C$8:$C$63,$C11)</f>
        <v>0</v>
      </c>
      <c r="P11" s="11">
        <f>COUNTIFS('ВС ката - группа'!$A$7:$A$51,$P$4,'ВС ката - группа'!$C$7:$C$51,$C11)+COUNTIFS('ВС кумите - командные'!$A$8:$A$63,$P$4,'ВС кумите - командные'!$C$8:$C$63,$C11)</f>
        <v>0</v>
      </c>
      <c r="Q11" s="11">
        <f>COUNTIFS('ВС ката - группа'!$A$7:$A$51,$Q$4,'ВС ката - группа'!$C$7:$C$51,$C11)+COUNTIFS('ВС кумите - командные'!$A$8:$A$63,$Q$4,'ВС кумите - командные'!$C$8:$C$63,$C11)</f>
        <v>0</v>
      </c>
      <c r="R11" s="11">
        <f>COUNTIFS('ВС ката - группа'!$A$7:$A$51,$R$4,'ВС ката - группа'!$C$7:$C$51,$C11)+COUNTIFS('ВС кумите - командные'!$A$8:$A$63,$R$4,'ВС кумите - командные'!$C$8:$C$63,$C11)</f>
        <v>0</v>
      </c>
      <c r="S11" s="148" t="s">
        <v>373</v>
      </c>
      <c r="T11" s="140">
        <f t="shared" si="0"/>
        <v>0</v>
      </c>
      <c r="U11" s="133" t="s">
        <v>373</v>
      </c>
      <c r="V11" s="56">
        <f>COUNTIFS('КР ката, кумите'!$A$7:$A$31,$V$4,'КР ката, кумите'!$C$7:$C$31,$C11)</f>
        <v>0</v>
      </c>
      <c r="W11" s="11">
        <f>COUNTIFS('КР ката, кумите'!$A$7:$A$31,$W$4,'КР ката, кумите'!$C$7:$C$31,$C11)</f>
        <v>0</v>
      </c>
      <c r="X11" s="11">
        <f>COUNTIFS('КР ката, кумите'!$A$7:$A$31,$X$4,'КР ката, кумите'!$C$7:$C$31,$C11)</f>
        <v>0</v>
      </c>
      <c r="Y11" s="57">
        <f>COUNTIFS('КР ката, кумите'!$A$7:$A$31,$Y$4,'КР ката, кумите'!$C$7:$C$31,$C11)</f>
        <v>0</v>
      </c>
      <c r="Z11" s="100">
        <f>COUNTIFS('КР ката, кумите'!$A$45:$A$74,$Z$4,'КР ката, кумите'!$C$45:$C$74,$C11)</f>
        <v>0</v>
      </c>
      <c r="AA11" s="11">
        <f>COUNTIFS('КР ката, кумите'!$A$45:$A$74,$AA$4,'КР ката, кумите'!$C$45:$C$74,$C11)</f>
        <v>0</v>
      </c>
      <c r="AB11" s="11">
        <f>COUNTIFS('КР ката, кумите'!$A$45:$A$74,$AB$4,'КР ката, кумите'!$C$45:$C$74,$C11)</f>
        <v>0</v>
      </c>
      <c r="AC11" s="103">
        <f>COUNTIFS('КР ката, кумите'!$A$45:$A$74,$AC$4,'КР ката, кумите'!$C$45:$C$74,$C11)</f>
        <v>0</v>
      </c>
      <c r="AD11" s="154" t="s">
        <v>378</v>
      </c>
      <c r="AE11" s="87">
        <f t="shared" si="2"/>
        <v>0</v>
      </c>
      <c r="AF11" s="154" t="s">
        <v>378</v>
      </c>
      <c r="AG11" s="159" t="s">
        <v>385</v>
      </c>
      <c r="AH11" s="174" t="s">
        <v>413</v>
      </c>
      <c r="AI11" s="56">
        <f>K11*5+L11*3+M11+N11+O11*7+P11*5+Q11*3+R11*3</f>
        <v>0</v>
      </c>
      <c r="AJ11" s="174" t="s">
        <v>413</v>
      </c>
    </row>
    <row r="12" spans="1:36" x14ac:dyDescent="0.35">
      <c r="A12" s="87">
        <v>8</v>
      </c>
      <c r="B12" s="73" t="s">
        <v>96</v>
      </c>
      <c r="C12" s="86" t="s">
        <v>98</v>
      </c>
      <c r="D12" s="69">
        <f>COUNTIFS('МС ката, кумите'!$A$7:$A$83,$D$4,'МС ката, кумите'!$C$7:$C$83,$C12)</f>
        <v>1</v>
      </c>
      <c r="E12" s="70">
        <f>COUNTIFS('МС ката, кумите'!$A$7:$A$83,$E$4,'МС ката, кумите'!$C$7:$C$83,$C12)</f>
        <v>2</v>
      </c>
      <c r="F12" s="71">
        <f>COUNTIFS('МС ката, кумите'!$A$7:$A$83,$F$4,'МС ката, кумите'!$C$7:$C$83,$C12)</f>
        <v>2</v>
      </c>
      <c r="G12" s="53">
        <f>COUNTIFS('МС ката, кумите'!$A$7:$A$83,$G$4,'МС ката, кумите'!$C$7:$C$83,$C12)</f>
        <v>0</v>
      </c>
      <c r="H12" s="76">
        <v>4</v>
      </c>
      <c r="I12" s="67">
        <v>13</v>
      </c>
      <c r="J12" s="92">
        <v>4</v>
      </c>
      <c r="K12" s="56">
        <f>COUNTIFS('ВС ката'!$A$7:$A$149,$K$4,'ВС ката'!$C$7:$C$149,$C12)+COUNTIFS('ВС кумите'!$A$7:$A$129,$K$4,'ВС кумите'!$C$7:$C$129,$C12)</f>
        <v>0</v>
      </c>
      <c r="L12" s="117">
        <f>COUNTIFS('ВС ката'!$A$7:$A$149,$L$4,'ВС ката'!$C$7:$C$149,$C12)+COUNTIFS('ВС кумите'!$A$7:$A$129,$L$4,'ВС кумите'!$C$7:$C$129,$C12)</f>
        <v>1</v>
      </c>
      <c r="M12" s="120">
        <f>COUNTIFS('ВС ката'!$A$7:$A$149,$M$4,'ВС ката'!$C$7:$C$149,$C12)+COUNTIFS('ВС кумите'!$A$7:$A$129,$M$4,'ВС кумите'!$C$7:$C$129,$C12)</f>
        <v>3</v>
      </c>
      <c r="N12" s="57">
        <f>COUNTIFS('ВС ката'!$A$7:$A$149,$N$4,'ВС ката'!$C$7:$C$149,$C12)+COUNTIFS('ВС кумите'!$A$7:$A$129,$N$4,'ВС кумите'!$C$7:$C$129,$C12)</f>
        <v>0</v>
      </c>
      <c r="O12" s="100">
        <f>COUNTIFS('ВС ката - группа'!$A$7:$A$51,$O$4,'ВС ката - группа'!$C$7:$C$51,$C12)+COUNTIFS('ВС кумите - командные'!$A$8:$A$63,$O$4,'ВС кумите - командные'!$C$8:$C$63,$C12)</f>
        <v>0</v>
      </c>
      <c r="P12" s="11">
        <f>COUNTIFS('ВС ката - группа'!$A$7:$A$51,$P$4,'ВС ката - группа'!$C$7:$C$51,$C12)+COUNTIFS('ВС кумите - командные'!$A$8:$A$63,$P$4,'ВС кумите - командные'!$C$8:$C$63,$C12)</f>
        <v>0</v>
      </c>
      <c r="Q12" s="11">
        <f>COUNTIFS('ВС ката - группа'!$A$7:$A$51,$Q$4,'ВС ката - группа'!$C$7:$C$51,$C12)+COUNTIFS('ВС кумите - командные'!$A$8:$A$63,$Q$4,'ВС кумите - командные'!$C$8:$C$63,$C12)</f>
        <v>0</v>
      </c>
      <c r="R12" s="11">
        <f>COUNTIFS('ВС ката - группа'!$A$7:$A$51,$R$4,'ВС ката - группа'!$C$7:$C$51,$C12)+COUNTIFS('ВС кумите - командные'!$A$8:$A$63,$R$4,'ВС кумите - командные'!$C$8:$C$63,$C12)</f>
        <v>0</v>
      </c>
      <c r="S12" s="146">
        <v>18</v>
      </c>
      <c r="T12" s="138">
        <f t="shared" si="0"/>
        <v>6</v>
      </c>
      <c r="U12" s="139">
        <v>18</v>
      </c>
      <c r="V12" s="56">
        <f>COUNTIFS('КР ката, кумите'!$A$7:$A$31,$V$4,'КР ката, кумите'!$C$7:$C$31,$C12)</f>
        <v>0</v>
      </c>
      <c r="W12" s="11">
        <f>COUNTIFS('КР ката, кумите'!$A$7:$A$31,$W$4,'КР ката, кумите'!$C$7:$C$31,$C12)</f>
        <v>0</v>
      </c>
      <c r="X12" s="11">
        <f>COUNTIFS('КР ката, кумите'!$A$7:$A$31,$X$4,'КР ката, кумите'!$C$7:$C$31,$C12)</f>
        <v>0</v>
      </c>
      <c r="Y12" s="57">
        <f>COUNTIFS('КР ката, кумите'!$A$7:$A$31,$Y$4,'КР ката, кумите'!$C$7:$C$31,$C12)</f>
        <v>0</v>
      </c>
      <c r="Z12" s="131">
        <f>COUNTIFS('КР ката, кумите'!$A$45:$A$74,$Z$4,'КР ката, кумите'!$C$45:$C$74,$C12)</f>
        <v>1</v>
      </c>
      <c r="AA12" s="11">
        <f>COUNTIFS('КР ката, кумите'!$A$45:$A$74,$AA$4,'КР ката, кумите'!$C$45:$C$74,$C12)</f>
        <v>0</v>
      </c>
      <c r="AB12" s="11">
        <f>COUNTIFS('КР ката, кумите'!$A$45:$A$74,$AB$4,'КР ката, кумите'!$C$45:$C$74,$C12)</f>
        <v>0</v>
      </c>
      <c r="AC12" s="103">
        <f>COUNTIFS('КР ката, кумите'!$A$45:$A$74,$AC$4,'КР ката, кумите'!$C$45:$C$74,$C12)</f>
        <v>0</v>
      </c>
      <c r="AD12" s="153" t="s">
        <v>374</v>
      </c>
      <c r="AE12" s="105">
        <f t="shared" si="2"/>
        <v>7</v>
      </c>
      <c r="AF12" s="153">
        <v>3</v>
      </c>
      <c r="AG12" s="164" t="s">
        <v>387</v>
      </c>
      <c r="AH12" s="160">
        <v>9</v>
      </c>
      <c r="AI12" s="105">
        <v>26</v>
      </c>
      <c r="AJ12" s="135">
        <v>7</v>
      </c>
    </row>
    <row r="13" spans="1:36" x14ac:dyDescent="0.35">
      <c r="A13" s="87">
        <v>9</v>
      </c>
      <c r="B13" s="73" t="s">
        <v>94</v>
      </c>
      <c r="C13" s="86" t="s">
        <v>99</v>
      </c>
      <c r="D13" s="55">
        <f>COUNTIFS('МС ката, кумите'!$A$7:$A$83,$D$4,'МС ката, кумите'!$C$7:$C$83,$C13)</f>
        <v>0</v>
      </c>
      <c r="E13" s="53">
        <f>COUNTIFS('МС ката, кумите'!$A$7:$A$83,$E$4,'МС ката, кумите'!$C$7:$C$83,$C13)</f>
        <v>0</v>
      </c>
      <c r="F13" s="53">
        <f>COUNTIFS('МС ката, кумите'!$A$7:$A$83,$F$4,'МС ката, кумите'!$C$7:$C$83,$C13)</f>
        <v>0</v>
      </c>
      <c r="G13" s="53">
        <f>COUNTIFS('МС ката, кумите'!$A$7:$A$83,$G$4,'МС ката, кумите'!$C$7:$C$83,$C13)</f>
        <v>0</v>
      </c>
      <c r="H13" s="77" t="s">
        <v>368</v>
      </c>
      <c r="I13" s="96">
        <f t="shared" si="1"/>
        <v>0</v>
      </c>
      <c r="J13" s="94" t="s">
        <v>368</v>
      </c>
      <c r="K13" s="56">
        <f>COUNTIFS('ВС ката'!$A$7:$A$149,$K$4,'ВС ката'!$C$7:$C$149,$C13)+COUNTIFS('ВС кумите'!$A$7:$A$129,$K$4,'ВС кумите'!$C$7:$C$129,$C13)</f>
        <v>0</v>
      </c>
      <c r="L13" s="117">
        <f>COUNTIFS('ВС ката'!$A$7:$A$149,$L$4,'ВС ката'!$C$7:$C$149,$C13)+COUNTIFS('ВС кумите'!$A$7:$A$129,$L$4,'ВС кумите'!$C$7:$C$129,$C13)</f>
        <v>1</v>
      </c>
      <c r="M13" s="11">
        <f>COUNTIFS('ВС ката'!$A$7:$A$149,$M$4,'ВС ката'!$C$7:$C$149,$C13)+COUNTIFS('ВС кумите'!$A$7:$A$129,$M$4,'ВС кумите'!$C$7:$C$129,$C13)</f>
        <v>0</v>
      </c>
      <c r="N13" s="57">
        <f>COUNTIFS('ВС ката'!$A$7:$A$149,$N$4,'ВС ката'!$C$7:$C$149,$C13)+COUNTIFS('ВС кумите'!$A$7:$A$129,$N$4,'ВС кумите'!$C$7:$C$129,$C13)</f>
        <v>0</v>
      </c>
      <c r="O13" s="100">
        <f>COUNTIFS('ВС ката - группа'!$A$7:$A$51,$O$4,'ВС ката - группа'!$C$7:$C$51,$C13)+COUNTIFS('ВС кумите - командные'!$A$8:$A$63,$O$4,'ВС кумите - командные'!$C$8:$C$63,$C13)</f>
        <v>0</v>
      </c>
      <c r="P13" s="117">
        <f>COUNTIFS('ВС ката - группа'!$A$7:$A$51,$P$4,'ВС ката - группа'!$C$7:$C$51,$C13)+COUNTIFS('ВС кумите - командные'!$A$8:$A$63,$P$4,'ВС кумите - командные'!$C$8:$C$63,$C13)</f>
        <v>1</v>
      </c>
      <c r="Q13" s="11">
        <f>COUNTIFS('ВС ката - группа'!$A$7:$A$51,$Q$4,'ВС ката - группа'!$C$7:$C$51,$C13)+COUNTIFS('ВС кумите - командные'!$A$8:$A$63,$Q$4,'ВС кумите - командные'!$C$8:$C$63,$C13)</f>
        <v>0</v>
      </c>
      <c r="R13" s="11">
        <f>COUNTIFS('ВС ката - группа'!$A$7:$A$51,$R$4,'ВС ката - группа'!$C$7:$C$51,$C13)+COUNTIFS('ВС кумите - командные'!$A$8:$A$63,$R$4,'ВС кумите - командные'!$C$8:$C$63,$C13)</f>
        <v>0</v>
      </c>
      <c r="S13" s="146">
        <v>17</v>
      </c>
      <c r="T13" s="138">
        <f t="shared" si="0"/>
        <v>8</v>
      </c>
      <c r="U13" s="139" t="s">
        <v>371</v>
      </c>
      <c r="V13" s="56">
        <f>COUNTIFS('КР ката, кумите'!$A$7:$A$31,$V$4,'КР ката, кумите'!$C$7:$C$31,$C13)</f>
        <v>0</v>
      </c>
      <c r="W13" s="11">
        <f>COUNTIFS('КР ката, кумите'!$A$7:$A$31,$W$4,'КР ката, кумите'!$C$7:$C$31,$C13)</f>
        <v>0</v>
      </c>
      <c r="X13" s="11">
        <f>COUNTIFS('КР ката, кумите'!$A$7:$A$31,$X$4,'КР ката, кумите'!$C$7:$C$31,$C13)</f>
        <v>0</v>
      </c>
      <c r="Y13" s="57">
        <f>COUNTIFS('КР ката, кумите'!$A$7:$A$31,$Y$4,'КР ката, кумите'!$C$7:$C$31,$C13)</f>
        <v>0</v>
      </c>
      <c r="Z13" s="100">
        <f>COUNTIFS('КР ката, кумите'!$A$45:$A$74,$Z$4,'КР ката, кумите'!$C$45:$C$74,$C13)</f>
        <v>0</v>
      </c>
      <c r="AA13" s="11">
        <f>COUNTIFS('КР ката, кумите'!$A$45:$A$74,$AA$4,'КР ката, кумите'!$C$45:$C$74,$C13)</f>
        <v>0</v>
      </c>
      <c r="AB13" s="11">
        <f>COUNTIFS('КР ката, кумите'!$A$45:$A$74,$AB$4,'КР ката, кумите'!$C$45:$C$74,$C13)</f>
        <v>0</v>
      </c>
      <c r="AC13" s="103">
        <f>COUNTIFS('КР ката, кумите'!$A$45:$A$74,$AC$4,'КР ката, кумите'!$C$45:$C$74,$C13)</f>
        <v>0</v>
      </c>
      <c r="AD13" s="154" t="s">
        <v>378</v>
      </c>
      <c r="AE13" s="87">
        <f t="shared" si="2"/>
        <v>0</v>
      </c>
      <c r="AF13" s="154" t="s">
        <v>378</v>
      </c>
      <c r="AG13" s="164" t="s">
        <v>388</v>
      </c>
      <c r="AH13" s="160">
        <v>20</v>
      </c>
      <c r="AI13" s="105">
        <f>K13*5+L13*3+M13+N13+O13*7+P13*5+Q13*3+R13*3</f>
        <v>8</v>
      </c>
      <c r="AJ13" s="135">
        <v>20</v>
      </c>
    </row>
    <row r="14" spans="1:36" x14ac:dyDescent="0.35">
      <c r="A14" s="87">
        <v>10</v>
      </c>
      <c r="B14" s="73" t="s">
        <v>96</v>
      </c>
      <c r="C14" s="86" t="s">
        <v>41</v>
      </c>
      <c r="D14" s="55">
        <f>COUNTIFS('МС ката, кумите'!$A$7:$A$83,$D$4,'МС ката, кумите'!$C$7:$C$83,$C14)</f>
        <v>0</v>
      </c>
      <c r="E14" s="53">
        <f>COUNTIFS('МС ката, кумите'!$A$7:$A$83,$E$4,'МС ката, кумите'!$C$7:$C$83,$C14)</f>
        <v>0</v>
      </c>
      <c r="F14" s="53">
        <f>COUNTIFS('МС ката, кумите'!$A$7:$A$83,$F$4,'МС ката, кумите'!$C$7:$C$83,$C14)</f>
        <v>0</v>
      </c>
      <c r="G14" s="53">
        <f>COUNTIFS('МС ката, кумите'!$A$7:$A$83,$G$4,'МС ката, кумите'!$C$7:$C$83,$C14)</f>
        <v>0</v>
      </c>
      <c r="H14" s="77" t="s">
        <v>368</v>
      </c>
      <c r="I14" s="96">
        <f t="shared" si="1"/>
        <v>0</v>
      </c>
      <c r="J14" s="94" t="s">
        <v>368</v>
      </c>
      <c r="K14" s="56">
        <f>COUNTIFS('ВС ката'!$A$7:$A$149,$K$4,'ВС ката'!$C$7:$C$149,$C14)+COUNTIFS('ВС кумите'!$A$7:$A$129,$K$4,'ВС кумите'!$C$7:$C$129,$C14)</f>
        <v>0</v>
      </c>
      <c r="L14" s="11">
        <f>COUNTIFS('ВС ката'!$A$7:$A$149,$L$4,'ВС ката'!$C$7:$C$149,$C14)+COUNTIFS('ВС кумите'!$A$7:$A$129,$L$4,'ВС кумите'!$C$7:$C$129,$C14)</f>
        <v>0</v>
      </c>
      <c r="M14" s="11">
        <f>COUNTIFS('ВС ката'!$A$7:$A$149,$M$4,'ВС ката'!$C$7:$C$149,$C14)+COUNTIFS('ВС кумите'!$A$7:$A$129,$M$4,'ВС кумите'!$C$7:$C$129,$C14)</f>
        <v>0</v>
      </c>
      <c r="N14" s="57">
        <f>COUNTIFS('ВС ката'!$A$7:$A$149,$N$4,'ВС ката'!$C$7:$C$149,$C14)+COUNTIFS('ВС кумите'!$A$7:$A$129,$N$4,'ВС кумите'!$C$7:$C$129,$C14)</f>
        <v>0</v>
      </c>
      <c r="O14" s="100">
        <f>COUNTIFS('ВС ката - группа'!$A$7:$A$51,$O$4,'ВС ката - группа'!$C$7:$C$51,$C14)+COUNTIFS('ВС кумите - командные'!$A$8:$A$63,$O$4,'ВС кумите - командные'!$C$8:$C$63,$C14)</f>
        <v>0</v>
      </c>
      <c r="P14" s="11">
        <f>COUNTIFS('ВС ката - группа'!$A$7:$A$51,$P$4,'ВС ката - группа'!$C$7:$C$51,$C14)+COUNTIFS('ВС кумите - командные'!$A$8:$A$63,$P$4,'ВС кумите - командные'!$C$8:$C$63,$C14)</f>
        <v>0</v>
      </c>
      <c r="Q14" s="11">
        <f>COUNTIFS('ВС ката - группа'!$A$7:$A$51,$Q$4,'ВС ката - группа'!$C$7:$C$51,$C14)+COUNTIFS('ВС кумите - командные'!$A$8:$A$63,$Q$4,'ВС кумите - командные'!$C$8:$C$63,$C14)</f>
        <v>0</v>
      </c>
      <c r="R14" s="11">
        <f>COUNTIFS('ВС ката - группа'!$A$7:$A$51,$R$4,'ВС ката - группа'!$C$7:$C$51,$C14)+COUNTIFS('ВС кумите - командные'!$A$8:$A$63,$R$4,'ВС кумите - командные'!$C$8:$C$63,$C14)</f>
        <v>0</v>
      </c>
      <c r="S14" s="148" t="s">
        <v>373</v>
      </c>
      <c r="T14" s="140">
        <f t="shared" si="0"/>
        <v>0</v>
      </c>
      <c r="U14" s="133" t="s">
        <v>373</v>
      </c>
      <c r="V14" s="56">
        <f>COUNTIFS('КР ката, кумите'!$A$7:$A$31,$V$4,'КР ката, кумите'!$C$7:$C$31,$C14)</f>
        <v>0</v>
      </c>
      <c r="W14" s="11">
        <f>COUNTIFS('КР ката, кумите'!$A$7:$A$31,$W$4,'КР ката, кумите'!$C$7:$C$31,$C14)</f>
        <v>0</v>
      </c>
      <c r="X14" s="11">
        <f>COUNTIFS('КР ката, кумите'!$A$7:$A$31,$X$4,'КР ката, кумите'!$C$7:$C$31,$C14)</f>
        <v>0</v>
      </c>
      <c r="Y14" s="57">
        <f>COUNTIFS('КР ката, кумите'!$A$7:$A$31,$Y$4,'КР ката, кумите'!$C$7:$C$31,$C14)</f>
        <v>0</v>
      </c>
      <c r="Z14" s="100">
        <f>COUNTIFS('КР ката, кумите'!$A$45:$A$74,$Z$4,'КР ката, кумите'!$C$45:$C$74,$C14)</f>
        <v>0</v>
      </c>
      <c r="AA14" s="11">
        <f>COUNTIFS('КР ката, кумите'!$A$45:$A$74,$AA$4,'КР ката, кумите'!$C$45:$C$74,$C14)</f>
        <v>0</v>
      </c>
      <c r="AB14" s="11">
        <f>COUNTIFS('КР ката, кумите'!$A$45:$A$74,$AB$4,'КР ката, кумите'!$C$45:$C$74,$C14)</f>
        <v>0</v>
      </c>
      <c r="AC14" s="103">
        <f>COUNTIFS('КР ката, кумите'!$A$45:$A$74,$AC$4,'КР ката, кумите'!$C$45:$C$74,$C14)</f>
        <v>0</v>
      </c>
      <c r="AD14" s="154" t="s">
        <v>378</v>
      </c>
      <c r="AE14" s="87">
        <f t="shared" si="2"/>
        <v>0</v>
      </c>
      <c r="AF14" s="154" t="s">
        <v>378</v>
      </c>
      <c r="AG14" s="159" t="s">
        <v>385</v>
      </c>
      <c r="AH14" s="174" t="s">
        <v>413</v>
      </c>
      <c r="AI14" s="56">
        <f>K14*5+L14*3+M14+N14+O14*7+P14*5+Q14*3+R14*3</f>
        <v>0</v>
      </c>
      <c r="AJ14" s="174" t="s">
        <v>413</v>
      </c>
    </row>
    <row r="15" spans="1:36" x14ac:dyDescent="0.35">
      <c r="A15" s="56">
        <v>11</v>
      </c>
      <c r="B15" s="73" t="s">
        <v>96</v>
      </c>
      <c r="C15" s="86" t="s">
        <v>100</v>
      </c>
      <c r="D15" s="69">
        <f>COUNTIFS('МС ката, кумите'!$A$7:$A$83,$D$4,'МС ката, кумите'!$C$7:$C$83,$C15)</f>
        <v>1</v>
      </c>
      <c r="E15" s="70">
        <f>COUNTIFS('МС ката, кумите'!$A$7:$A$83,$E$4,'МС ката, кумите'!$C$7:$C$83,$C15)</f>
        <v>1</v>
      </c>
      <c r="F15" s="53">
        <f>COUNTIFS('МС ката, кумите'!$A$7:$A$83,$F$4,'МС ката, кумите'!$C$7:$C$83,$C15)</f>
        <v>0</v>
      </c>
      <c r="G15" s="72">
        <f>COUNTIFS('МС ката, кумите'!$A$7:$A$83,$G$4,'МС ката, кумите'!$C$7:$C$83,$C15)</f>
        <v>1</v>
      </c>
      <c r="H15" s="76" t="s">
        <v>361</v>
      </c>
      <c r="I15" s="67">
        <f t="shared" si="1"/>
        <v>9</v>
      </c>
      <c r="J15" s="92">
        <v>5</v>
      </c>
      <c r="K15" s="56">
        <f>COUNTIFS('ВС ката'!$A$7:$A$149,$K$4,'ВС ката'!$C$7:$C$149,$C15)+COUNTIFS('ВС кумите'!$A$7:$A$129,$K$4,'ВС кумите'!$C$7:$C$129,$C15)</f>
        <v>0</v>
      </c>
      <c r="L15" s="117">
        <f>COUNTIFS('ВС ката'!$A$7:$A$149,$L$4,'ВС ката'!$C$7:$C$149,$C15)+COUNTIFS('ВС кумите'!$A$7:$A$129,$L$4,'ВС кумите'!$C$7:$C$129,$C15)</f>
        <v>1</v>
      </c>
      <c r="M15" s="11">
        <f>COUNTIFS('ВС ката'!$A$7:$A$149,$M$4,'ВС ката'!$C$7:$C$149,$C15)+COUNTIFS('ВС кумите'!$A$7:$A$129,$M$4,'ВС кумите'!$C$7:$C$129,$C15)</f>
        <v>0</v>
      </c>
      <c r="N15" s="57">
        <f>COUNTIFS('ВС ката'!$A$7:$A$149,$N$4,'ВС ката'!$C$7:$C$149,$C15)+COUNTIFS('ВС кумите'!$A$7:$A$129,$N$4,'ВС кумите'!$C$7:$C$129,$C15)</f>
        <v>0</v>
      </c>
      <c r="O15" s="100">
        <f>COUNTIFS('ВС ката - группа'!$A$7:$A$51,$O$4,'ВС ката - группа'!$C$7:$C$51,$C15)+COUNTIFS('ВС кумите - командные'!$A$8:$A$63,$O$4,'ВС кумите - командные'!$C$8:$C$63,$C15)</f>
        <v>0</v>
      </c>
      <c r="P15" s="11">
        <f>COUNTIFS('ВС ката - группа'!$A$7:$A$51,$P$4,'ВС ката - группа'!$C$7:$C$51,$C15)+COUNTIFS('ВС кумите - командные'!$A$8:$A$63,$P$4,'ВС кумите - командные'!$C$8:$C$63,$C15)</f>
        <v>0</v>
      </c>
      <c r="Q15" s="11">
        <f>COUNTIFS('ВС ката - группа'!$A$7:$A$51,$Q$4,'ВС ката - группа'!$C$7:$C$51,$C15)+COUNTIFS('ВС кумите - командные'!$A$8:$A$63,$Q$4,'ВС кумите - командные'!$C$8:$C$63,$C15)</f>
        <v>0</v>
      </c>
      <c r="R15" s="11">
        <f>COUNTIFS('ВС ката - группа'!$A$7:$A$51,$R$4,'ВС ката - группа'!$C$7:$C$51,$C15)+COUNTIFS('ВС кумите - командные'!$A$8:$A$63,$R$4,'ВС кумите - командные'!$C$8:$C$63,$C15)</f>
        <v>0</v>
      </c>
      <c r="S15" s="146">
        <v>21</v>
      </c>
      <c r="T15" s="138">
        <f t="shared" si="0"/>
        <v>3</v>
      </c>
      <c r="U15" s="139">
        <v>21</v>
      </c>
      <c r="V15" s="56">
        <f>COUNTIFS('КР ката, кумите'!$A$7:$A$31,$V$4,'КР ката, кумите'!$C$7:$C$31,$C15)</f>
        <v>0</v>
      </c>
      <c r="W15" s="11">
        <f>COUNTIFS('КР ката, кумите'!$A$7:$A$31,$W$4,'КР ката, кумите'!$C$7:$C$31,$C15)</f>
        <v>0</v>
      </c>
      <c r="X15" s="11">
        <f>COUNTIFS('КР ката, кумите'!$A$7:$A$31,$X$4,'КР ката, кумите'!$C$7:$C$31,$C15)</f>
        <v>0</v>
      </c>
      <c r="Y15" s="57">
        <f>COUNTIFS('КР ката, кумите'!$A$7:$A$31,$Y$4,'КР ката, кумите'!$C$7:$C$31,$C15)</f>
        <v>0</v>
      </c>
      <c r="Z15" s="100">
        <f>COUNTIFS('КР ката, кумите'!$A$45:$A$74,$Z$4,'КР ката, кумите'!$C$45:$C$74,$C15)</f>
        <v>0</v>
      </c>
      <c r="AA15" s="11">
        <f>COUNTIFS('КР ката, кумите'!$A$45:$A$74,$AA$4,'КР ката, кумите'!$C$45:$C$74,$C15)</f>
        <v>0</v>
      </c>
      <c r="AB15" s="11">
        <f>COUNTIFS('КР ката, кумите'!$A$45:$A$74,$AB$4,'КР ката, кумите'!$C$45:$C$74,$C15)</f>
        <v>0</v>
      </c>
      <c r="AC15" s="103">
        <f>COUNTIFS('КР ката, кумите'!$A$45:$A$74,$AC$4,'КР ката, кумите'!$C$45:$C$74,$C15)</f>
        <v>0</v>
      </c>
      <c r="AD15" s="154" t="s">
        <v>378</v>
      </c>
      <c r="AE15" s="87">
        <f t="shared" si="2"/>
        <v>0</v>
      </c>
      <c r="AF15" s="154" t="s">
        <v>378</v>
      </c>
      <c r="AG15" s="164" t="s">
        <v>389</v>
      </c>
      <c r="AH15" s="160">
        <v>16</v>
      </c>
      <c r="AI15" s="105">
        <v>12</v>
      </c>
      <c r="AJ15" s="135">
        <v>17</v>
      </c>
    </row>
    <row r="16" spans="1:36" x14ac:dyDescent="0.35">
      <c r="A16" s="56">
        <v>12</v>
      </c>
      <c r="B16" s="11" t="s">
        <v>93</v>
      </c>
      <c r="C16" s="86" t="s">
        <v>42</v>
      </c>
      <c r="D16" s="55">
        <f>COUNTIFS('МС ката, кумите'!$A$7:$A$83,$D$4,'МС ката, кумите'!$C$7:$C$83,$C16)</f>
        <v>0</v>
      </c>
      <c r="E16" s="53">
        <f>COUNTIFS('МС ката, кумите'!$A$7:$A$83,$E$4,'МС ката, кумите'!$C$7:$C$83,$C16)</f>
        <v>0</v>
      </c>
      <c r="F16" s="53">
        <f>COUNTIFS('МС ката, кумите'!$A$7:$A$83,$F$4,'МС ката, кумите'!$C$7:$C$83,$C16)</f>
        <v>0</v>
      </c>
      <c r="G16" s="53">
        <f>COUNTIFS('МС ката, кумите'!$A$7:$A$83,$G$4,'МС ката, кумите'!$C$7:$C$83,$C16)</f>
        <v>0</v>
      </c>
      <c r="H16" s="77" t="s">
        <v>368</v>
      </c>
      <c r="I16" s="96">
        <f t="shared" si="1"/>
        <v>0</v>
      </c>
      <c r="J16" s="94" t="s">
        <v>368</v>
      </c>
      <c r="K16" s="56">
        <f>COUNTIFS('ВС ката'!$A$7:$A$149,$K$4,'ВС ката'!$C$7:$C$149,$C16)+COUNTIFS('ВС кумите'!$A$7:$A$129,$K$4,'ВС кумите'!$C$7:$C$129,$C16)</f>
        <v>0</v>
      </c>
      <c r="L16" s="117">
        <f>COUNTIFS('ВС ката'!$A$7:$A$149,$L$4,'ВС ката'!$C$7:$C$149,$C16)+COUNTIFS('ВС кумите'!$A$7:$A$129,$L$4,'ВС кумите'!$C$7:$C$129,$C16)</f>
        <v>1</v>
      </c>
      <c r="M16" s="11">
        <f>COUNTIFS('ВС ката'!$A$7:$A$149,$M$4,'ВС ката'!$C$7:$C$149,$C16)+COUNTIFS('ВС кумите'!$A$7:$A$129,$M$4,'ВС кумите'!$C$7:$C$129,$C16)</f>
        <v>0</v>
      </c>
      <c r="N16" s="130">
        <f>COUNTIFS('ВС ката'!$A$7:$A$149,$N$4,'ВС ката'!$C$7:$C$149,$C16)+COUNTIFS('ВС кумите'!$A$7:$A$129,$N$4,'ВС кумите'!$C$7:$C$129,$C16)</f>
        <v>1</v>
      </c>
      <c r="O16" s="100">
        <f>COUNTIFS('ВС ката - группа'!$A$7:$A$51,$O$4,'ВС ката - группа'!$C$7:$C$51,$C16)+COUNTIFS('ВС кумите - командные'!$A$8:$A$63,$O$4,'ВС кумите - командные'!$C$8:$C$63,$C16)</f>
        <v>0</v>
      </c>
      <c r="P16" s="11">
        <f>COUNTIFS('ВС ката - группа'!$A$7:$A$51,$P$4,'ВС ката - группа'!$C$7:$C$51,$C16)+COUNTIFS('ВС кумите - командные'!$A$8:$A$63,$P$4,'ВС кумите - командные'!$C$8:$C$63,$C16)</f>
        <v>0</v>
      </c>
      <c r="Q16" s="11">
        <f>COUNTIFS('ВС ката - группа'!$A$7:$A$51,$Q$4,'ВС ката - группа'!$C$7:$C$51,$C16)+COUNTIFS('ВС кумите - командные'!$A$8:$A$63,$Q$4,'ВС кумите - командные'!$C$8:$C$63,$C16)</f>
        <v>0</v>
      </c>
      <c r="R16" s="11">
        <f>COUNTIFS('ВС ката - группа'!$A$7:$A$51,$R$4,'ВС ката - группа'!$C$7:$C$51,$C16)+COUNTIFS('ВС кумите - командные'!$A$8:$A$63,$R$4,'ВС кумите - командные'!$C$8:$C$63,$C16)</f>
        <v>0</v>
      </c>
      <c r="S16" s="146">
        <v>20</v>
      </c>
      <c r="T16" s="138">
        <f t="shared" si="0"/>
        <v>4</v>
      </c>
      <c r="U16" s="139">
        <v>20</v>
      </c>
      <c r="V16" s="56">
        <f>COUNTIFS('КР ката, кумите'!$A$7:$A$31,$V$4,'КР ката, кумите'!$C$7:$C$31,$C16)</f>
        <v>0</v>
      </c>
      <c r="W16" s="11">
        <f>COUNTIFS('КР ката, кумите'!$A$7:$A$31,$W$4,'КР ката, кумите'!$C$7:$C$31,$C16)</f>
        <v>0</v>
      </c>
      <c r="X16" s="11">
        <f>COUNTIFS('КР ката, кумите'!$A$7:$A$31,$X$4,'КР ката, кумите'!$C$7:$C$31,$C16)</f>
        <v>0</v>
      </c>
      <c r="Y16" s="57">
        <f>COUNTIFS('КР ката, кумите'!$A$7:$A$31,$Y$4,'КР ката, кумите'!$C$7:$C$31,$C16)</f>
        <v>0</v>
      </c>
      <c r="Z16" s="100">
        <f>COUNTIFS('КР ката, кумите'!$A$45:$A$74,$Z$4,'КР ката, кумите'!$C$45:$C$74,$C16)</f>
        <v>0</v>
      </c>
      <c r="AA16" s="11">
        <f>COUNTIFS('КР ката, кумите'!$A$45:$A$74,$AA$4,'КР ката, кумите'!$C$45:$C$74,$C16)</f>
        <v>0</v>
      </c>
      <c r="AB16" s="11">
        <f>COUNTIFS('КР ката, кумите'!$A$45:$A$74,$AB$4,'КР ката, кумите'!$C$45:$C$74,$C16)</f>
        <v>0</v>
      </c>
      <c r="AC16" s="103">
        <f>COUNTIFS('КР ката, кумите'!$A$45:$A$74,$AC$4,'КР ката, кумите'!$C$45:$C$74,$C16)</f>
        <v>0</v>
      </c>
      <c r="AD16" s="154" t="s">
        <v>378</v>
      </c>
      <c r="AE16" s="87">
        <f t="shared" si="2"/>
        <v>0</v>
      </c>
      <c r="AF16" s="154" t="s">
        <v>378</v>
      </c>
      <c r="AG16" s="164" t="s">
        <v>390</v>
      </c>
      <c r="AH16" s="160">
        <v>22</v>
      </c>
      <c r="AI16" s="105">
        <f>K16*5+L16*3+M16+N16+O16*7+P16*5+Q16*3+R16*3</f>
        <v>4</v>
      </c>
      <c r="AJ16" s="135">
        <v>23</v>
      </c>
    </row>
    <row r="17" spans="1:36" x14ac:dyDescent="0.35">
      <c r="A17" s="56">
        <v>13</v>
      </c>
      <c r="B17" s="11" t="s">
        <v>101</v>
      </c>
      <c r="C17" s="86" t="s">
        <v>116</v>
      </c>
      <c r="D17" s="55">
        <f>COUNTIFS('МС ката, кумите'!$A$7:$A$83,$D$4,'МС ката, кумите'!$C$7:$C$83,$C17)</f>
        <v>0</v>
      </c>
      <c r="E17" s="53">
        <f>COUNTIFS('МС ката, кумите'!$A$7:$A$83,$E$4,'МС ката, кумите'!$C$7:$C$83,$C17)</f>
        <v>0</v>
      </c>
      <c r="F17" s="53">
        <f>COUNTIFS('МС ката, кумите'!$A$7:$A$83,$F$4,'МС ката, кумите'!$C$7:$C$83,$C17)</f>
        <v>0</v>
      </c>
      <c r="G17" s="53">
        <f>COUNTIFS('МС ката, кумите'!$A$7:$A$83,$G$4,'МС ката, кумите'!$C$7:$C$83,$C17)</f>
        <v>0</v>
      </c>
      <c r="H17" s="77" t="s">
        <v>368</v>
      </c>
      <c r="I17" s="96">
        <f t="shared" si="1"/>
        <v>0</v>
      </c>
      <c r="J17" s="94" t="s">
        <v>368</v>
      </c>
      <c r="K17" s="56">
        <f>COUNTIFS('ВС ката'!$A$7:$A$149,$K$4,'ВС ката'!$C$7:$C$149,$C17)+COUNTIFS('ВС кумите'!$A$7:$A$129,$K$4,'ВС кумите'!$C$7:$C$129,$C17)</f>
        <v>0</v>
      </c>
      <c r="L17" s="11">
        <f>COUNTIFS('ВС ката'!$A$7:$A$149,$L$4,'ВС ката'!$C$7:$C$149,$C17)+COUNTIFS('ВС кумите'!$A$7:$A$129,$L$4,'ВС кумите'!$C$7:$C$129,$C17)</f>
        <v>0</v>
      </c>
      <c r="M17" s="11">
        <f>COUNTIFS('ВС ката'!$A$7:$A$149,$M$4,'ВС ката'!$C$7:$C$149,$C17)+COUNTIFS('ВС кумите'!$A$7:$A$129,$M$4,'ВС кумите'!$C$7:$C$129,$C17)</f>
        <v>0</v>
      </c>
      <c r="N17" s="57">
        <f>COUNTIFS('ВС ката'!$A$7:$A$149,$N$4,'ВС ката'!$C$7:$C$149,$C17)+COUNTIFS('ВС кумите'!$A$7:$A$129,$N$4,'ВС кумите'!$C$7:$C$129,$C17)</f>
        <v>0</v>
      </c>
      <c r="O17" s="100">
        <f>COUNTIFS('ВС ката - группа'!$A$7:$A$51,$O$4,'ВС ката - группа'!$C$7:$C$51,$C17)+COUNTIFS('ВС кумите - командные'!$A$8:$A$63,$O$4,'ВС кумите - командные'!$C$8:$C$63,$C17)</f>
        <v>0</v>
      </c>
      <c r="P17" s="11">
        <f>COUNTIFS('ВС ката - группа'!$A$7:$A$51,$P$4,'ВС ката - группа'!$C$7:$C$51,$C17)+COUNTIFS('ВС кумите - командные'!$A$8:$A$63,$P$4,'ВС кумите - командные'!$C$8:$C$63,$C17)</f>
        <v>0</v>
      </c>
      <c r="Q17" s="11">
        <f>COUNTIFS('ВС ката - группа'!$A$7:$A$51,$Q$4,'ВС ката - группа'!$C$7:$C$51,$C17)+COUNTIFS('ВС кумите - командные'!$A$8:$A$63,$Q$4,'ВС кумите - командные'!$C$8:$C$63,$C17)</f>
        <v>0</v>
      </c>
      <c r="R17" s="11">
        <f>COUNTIFS('ВС ката - группа'!$A$7:$A$51,$R$4,'ВС ката - группа'!$C$7:$C$51,$C17)+COUNTIFS('ВС кумите - командные'!$A$8:$A$63,$R$4,'ВС кумите - командные'!$C$8:$C$63,$C17)</f>
        <v>0</v>
      </c>
      <c r="S17" s="148" t="s">
        <v>373</v>
      </c>
      <c r="T17" s="140">
        <f t="shared" si="0"/>
        <v>0</v>
      </c>
      <c r="U17" s="133" t="s">
        <v>373</v>
      </c>
      <c r="V17" s="56">
        <f>COUNTIFS('КР ката, кумите'!$A$7:$A$31,$V$4,'КР ката, кумите'!$C$7:$C$31,$C17)</f>
        <v>0</v>
      </c>
      <c r="W17" s="11">
        <f>COUNTIFS('КР ката, кумите'!$A$7:$A$31,$W$4,'КР ката, кумите'!$C$7:$C$31,$C17)</f>
        <v>0</v>
      </c>
      <c r="X17" s="11">
        <f>COUNTIFS('КР ката, кумите'!$A$7:$A$31,$X$4,'КР ката, кумите'!$C$7:$C$31,$C17)</f>
        <v>0</v>
      </c>
      <c r="Y17" s="57">
        <f>COUNTIFS('КР ката, кумите'!$A$7:$A$31,$Y$4,'КР ката, кумите'!$C$7:$C$31,$C17)</f>
        <v>0</v>
      </c>
      <c r="Z17" s="100">
        <f>COUNTIFS('КР ката, кумите'!$A$45:$A$74,$Z$4,'КР ката, кумите'!$C$45:$C$74,$C17)</f>
        <v>0</v>
      </c>
      <c r="AA17" s="11">
        <f>COUNTIFS('КР ката, кумите'!$A$45:$A$74,$AA$4,'КР ката, кумите'!$C$45:$C$74,$C17)</f>
        <v>0</v>
      </c>
      <c r="AB17" s="11">
        <f>COUNTIFS('КР ката, кумите'!$A$45:$A$74,$AB$4,'КР ката, кумите'!$C$45:$C$74,$C17)</f>
        <v>0</v>
      </c>
      <c r="AC17" s="103">
        <f>COUNTIFS('КР ката, кумите'!$A$45:$A$74,$AC$4,'КР ката, кумите'!$C$45:$C$74,$C17)</f>
        <v>0</v>
      </c>
      <c r="AD17" s="154" t="s">
        <v>378</v>
      </c>
      <c r="AE17" s="87">
        <f t="shared" si="2"/>
        <v>0</v>
      </c>
      <c r="AF17" s="154" t="s">
        <v>378</v>
      </c>
      <c r="AG17" s="159" t="s">
        <v>385</v>
      </c>
      <c r="AH17" s="174" t="s">
        <v>413</v>
      </c>
      <c r="AI17" s="56">
        <f>K17*5+L17*3+M17+N17+O17*7+P17*5+Q17*3+R17*3</f>
        <v>0</v>
      </c>
      <c r="AJ17" s="174" t="s">
        <v>413</v>
      </c>
    </row>
    <row r="18" spans="1:36" x14ac:dyDescent="0.35">
      <c r="A18" s="56">
        <v>14</v>
      </c>
      <c r="B18" s="11" t="s">
        <v>92</v>
      </c>
      <c r="C18" s="86" t="s">
        <v>102</v>
      </c>
      <c r="D18" s="55">
        <f>COUNTIFS('МС ката, кумите'!$A$7:$A$83,$D$4,'МС ката, кумите'!$C$7:$C$83,$C18)</f>
        <v>0</v>
      </c>
      <c r="E18" s="53">
        <f>COUNTIFS('МС ката, кумите'!$A$7:$A$83,$E$4,'МС ката, кумите'!$C$7:$C$83,$C18)</f>
        <v>0</v>
      </c>
      <c r="F18" s="53">
        <f>COUNTIFS('МС ката, кумите'!$A$7:$A$83,$F$4,'МС ката, кумите'!$C$7:$C$83,$C18)</f>
        <v>0</v>
      </c>
      <c r="G18" s="53">
        <f>COUNTIFS('МС ката, кумите'!$A$7:$A$83,$G$4,'МС ката, кумите'!$C$7:$C$83,$C18)</f>
        <v>0</v>
      </c>
      <c r="H18" s="77" t="s">
        <v>368</v>
      </c>
      <c r="I18" s="96">
        <f t="shared" si="1"/>
        <v>0</v>
      </c>
      <c r="J18" s="94" t="s">
        <v>368</v>
      </c>
      <c r="K18" s="56">
        <f>COUNTIFS('ВС ката'!$A$7:$A$149,$K$4,'ВС ката'!$C$7:$C$149,$C18)+COUNTIFS('ВС кумите'!$A$7:$A$129,$K$4,'ВС кумите'!$C$7:$C$129,$C18)</f>
        <v>0</v>
      </c>
      <c r="L18" s="11">
        <f>COUNTIFS('ВС ката'!$A$7:$A$149,$L$4,'ВС ката'!$C$7:$C$149,$C18)+COUNTIFS('ВС кумите'!$A$7:$A$129,$L$4,'ВС кумите'!$C$7:$C$129,$C18)</f>
        <v>0</v>
      </c>
      <c r="M18" s="120">
        <f>COUNTIFS('ВС ката'!$A$7:$A$149,$M$4,'ВС ката'!$C$7:$C$149,$C18)+COUNTIFS('ВС кумите'!$A$7:$A$129,$M$4,'ВС кумите'!$C$7:$C$129,$C18)</f>
        <v>2</v>
      </c>
      <c r="N18" s="57">
        <f>COUNTIFS('ВС ката'!$A$7:$A$149,$N$4,'ВС ката'!$C$7:$C$149,$C18)+COUNTIFS('ВС кумите'!$A$7:$A$129,$N$4,'ВС кумите'!$C$7:$C$129,$C18)</f>
        <v>0</v>
      </c>
      <c r="O18" s="100">
        <f>COUNTIFS('ВС ката - группа'!$A$7:$A$51,$O$4,'ВС ката - группа'!$C$7:$C$51,$C18)+COUNTIFS('ВС кумите - командные'!$A$8:$A$63,$O$4,'ВС кумите - командные'!$C$8:$C$63,$C18)</f>
        <v>0</v>
      </c>
      <c r="P18" s="11">
        <f>COUNTIFS('ВС ката - группа'!$A$7:$A$51,$P$4,'ВС ката - группа'!$C$7:$C$51,$C18)+COUNTIFS('ВС кумите - командные'!$A$8:$A$63,$P$4,'ВС кумите - командные'!$C$8:$C$63,$C18)</f>
        <v>0</v>
      </c>
      <c r="Q18" s="11">
        <f>COUNTIFS('ВС ката - группа'!$A$7:$A$51,$Q$4,'ВС ката - группа'!$C$7:$C$51,$C18)+COUNTIFS('ВС кумите - командные'!$A$8:$A$63,$Q$4,'ВС кумите - командные'!$C$8:$C$63,$C18)</f>
        <v>0</v>
      </c>
      <c r="R18" s="11">
        <f>COUNTIFS('ВС ката - группа'!$A$7:$A$51,$R$4,'ВС ката - группа'!$C$7:$C$51,$C18)+COUNTIFS('ВС кумите - командные'!$A$8:$A$63,$R$4,'ВС кумите - командные'!$C$8:$C$63,$C18)</f>
        <v>0</v>
      </c>
      <c r="S18" s="146" t="s">
        <v>369</v>
      </c>
      <c r="T18" s="138">
        <f t="shared" si="0"/>
        <v>2</v>
      </c>
      <c r="U18" s="139" t="s">
        <v>369</v>
      </c>
      <c r="V18" s="56">
        <f>COUNTIFS('КР ката, кумите'!$A$7:$A$31,$V$4,'КР ката, кумите'!$C$7:$C$31,$C18)</f>
        <v>0</v>
      </c>
      <c r="W18" s="11">
        <f>COUNTIFS('КР ката, кумите'!$A$7:$A$31,$W$4,'КР ката, кумите'!$C$7:$C$31,$C18)</f>
        <v>0</v>
      </c>
      <c r="X18" s="11">
        <f>COUNTIFS('КР ката, кумите'!$A$7:$A$31,$X$4,'КР ката, кумите'!$C$7:$C$31,$C18)</f>
        <v>0</v>
      </c>
      <c r="Y18" s="57">
        <f>COUNTIFS('КР ката, кумите'!$A$7:$A$31,$Y$4,'КР ката, кумите'!$C$7:$C$31,$C18)</f>
        <v>0</v>
      </c>
      <c r="Z18" s="100">
        <f>COUNTIFS('КР ката, кумите'!$A$45:$A$74,$Z$4,'КР ката, кумите'!$C$45:$C$74,$C18)</f>
        <v>0</v>
      </c>
      <c r="AA18" s="11">
        <f>COUNTIFS('КР ката, кумите'!$A$45:$A$74,$AA$4,'КР ката, кумите'!$C$45:$C$74,$C18)</f>
        <v>0</v>
      </c>
      <c r="AB18" s="11">
        <f>COUNTIFS('КР ката, кумите'!$A$45:$A$74,$AB$4,'КР ката, кумите'!$C$45:$C$74,$C18)</f>
        <v>0</v>
      </c>
      <c r="AC18" s="103">
        <f>COUNTIFS('КР ката, кумите'!$A$45:$A$74,$AC$4,'КР ката, кумите'!$C$45:$C$74,$C18)</f>
        <v>0</v>
      </c>
      <c r="AD18" s="154" t="s">
        <v>378</v>
      </c>
      <c r="AE18" s="87">
        <f t="shared" si="2"/>
        <v>0</v>
      </c>
      <c r="AF18" s="154" t="s">
        <v>378</v>
      </c>
      <c r="AG18" s="164" t="s">
        <v>391</v>
      </c>
      <c r="AH18" s="160" t="s">
        <v>392</v>
      </c>
      <c r="AI18" s="105">
        <f>K18*5+L18*3+M18+N18+O18*7+P18*5+Q18*3+R18*3</f>
        <v>2</v>
      </c>
      <c r="AJ18" s="135" t="s">
        <v>398</v>
      </c>
    </row>
    <row r="19" spans="1:36" x14ac:dyDescent="0.35">
      <c r="A19" s="56">
        <v>15</v>
      </c>
      <c r="B19" s="11" t="s">
        <v>93</v>
      </c>
      <c r="C19" s="86" t="s">
        <v>43</v>
      </c>
      <c r="D19" s="55">
        <f>COUNTIFS('МС ката, кумите'!$A$7:$A$83,$D$4,'МС ката, кумите'!$C$7:$C$83,$C19)</f>
        <v>0</v>
      </c>
      <c r="E19" s="53">
        <f>COUNTIFS('МС ката, кумите'!$A$7:$A$83,$E$4,'МС ката, кумите'!$C$7:$C$83,$C19)</f>
        <v>0</v>
      </c>
      <c r="F19" s="71">
        <f>COUNTIFS('МС ката, кумите'!$A$7:$A$83,$F$4,'МС ката, кумите'!$C$7:$C$83,$C19)</f>
        <v>2</v>
      </c>
      <c r="G19" s="72">
        <f>COUNTIFS('МС ката, кумите'!$A$7:$A$83,$G$4,'МС ката, кумите'!$C$7:$C$83,$C19)</f>
        <v>1</v>
      </c>
      <c r="H19" s="76" t="s">
        <v>362</v>
      </c>
      <c r="I19" s="67">
        <f t="shared" si="1"/>
        <v>3</v>
      </c>
      <c r="J19" s="92" t="s">
        <v>362</v>
      </c>
      <c r="K19" s="114">
        <f>COUNTIFS('ВС ката'!$A$7:$A$149,$K$4,'ВС ката'!$C$7:$C$149,$C19)+COUNTIFS('ВС кумите'!$A$7:$A$129,$K$4,'ВС кумите'!$C$7:$C$129,$C19)</f>
        <v>5</v>
      </c>
      <c r="L19" s="117">
        <f>COUNTIFS('ВС ката'!$A$7:$A$149,$L$4,'ВС ката'!$C$7:$C$149,$C19)+COUNTIFS('ВС кумите'!$A$7:$A$129,$L$4,'ВС кумите'!$C$7:$C$129,$C19)</f>
        <v>1</v>
      </c>
      <c r="M19" s="120">
        <f>COUNTIFS('ВС ката'!$A$7:$A$149,$M$4,'ВС ката'!$C$7:$C$149,$C19)+COUNTIFS('ВС кумите'!$A$7:$A$129,$M$4,'ВС кумите'!$C$7:$C$129,$C19)</f>
        <v>3</v>
      </c>
      <c r="N19" s="57">
        <f>COUNTIFS('ВС ката'!$A$7:$A$149,$N$4,'ВС ката'!$C$7:$C$149,$C19)+COUNTIFS('ВС кумите'!$A$7:$A$129,$N$4,'ВС кумите'!$C$7:$C$129,$C19)</f>
        <v>0</v>
      </c>
      <c r="O19" s="100">
        <f>COUNTIFS('ВС ката - группа'!$A$7:$A$51,$O$4,'ВС ката - группа'!$C$7:$C$51,$C19)+COUNTIFS('ВС кумите - командные'!$A$8:$A$63,$O$4,'ВС кумите - командные'!$C$8:$C$63,$C19)</f>
        <v>0</v>
      </c>
      <c r="P19" s="11">
        <f>COUNTIFS('ВС ката - группа'!$A$7:$A$51,$P$4,'ВС ката - группа'!$C$7:$C$51,$C19)+COUNTIFS('ВС кумите - командные'!$A$8:$A$63,$P$4,'ВС кумите - командные'!$C$8:$C$63,$C19)</f>
        <v>0</v>
      </c>
      <c r="Q19" s="11">
        <f>COUNTIFS('ВС ката - группа'!$A$7:$A$51,$Q$4,'ВС ката - группа'!$C$7:$C$51,$C19)+COUNTIFS('ВС кумите - командные'!$A$8:$A$63,$Q$4,'ВС кумите - командные'!$C$8:$C$63,$C19)</f>
        <v>0</v>
      </c>
      <c r="R19" s="11">
        <f>COUNTIFS('ВС ката - группа'!$A$7:$A$51,$R$4,'ВС ката - группа'!$C$7:$C$51,$C19)+COUNTIFS('ВС кумите - командные'!$A$8:$A$63,$R$4,'ВС кумите - командные'!$C$8:$C$63,$C19)</f>
        <v>0</v>
      </c>
      <c r="S19" s="149">
        <v>3</v>
      </c>
      <c r="T19" s="138">
        <f t="shared" si="0"/>
        <v>31</v>
      </c>
      <c r="U19" s="178">
        <v>6</v>
      </c>
      <c r="V19" s="56">
        <f>COUNTIFS('КР ката, кумите'!$A$7:$A$31,$V$4,'КР ката, кумите'!$C$7:$C$31,$C19)</f>
        <v>0</v>
      </c>
      <c r="W19" s="11">
        <f>COUNTIFS('КР ката, кумите'!$A$7:$A$31,$W$4,'КР ката, кумите'!$C$7:$C$31,$C19)</f>
        <v>0</v>
      </c>
      <c r="X19" s="11">
        <f>COUNTIFS('КР ката, кумите'!$A$7:$A$31,$X$4,'КР ката, кумите'!$C$7:$C$31,$C19)</f>
        <v>0</v>
      </c>
      <c r="Y19" s="57">
        <f>COUNTIFS('КР ката, кумите'!$A$7:$A$31,$Y$4,'КР ката, кумите'!$C$7:$C$31,$C19)</f>
        <v>0</v>
      </c>
      <c r="Z19" s="100">
        <f>COUNTIFS('КР ката, кумите'!$A$45:$A$74,$Z$4,'КР ката, кумите'!$C$45:$C$74,$C19)</f>
        <v>0</v>
      </c>
      <c r="AA19" s="11">
        <f>COUNTIFS('КР ката, кумите'!$A$45:$A$74,$AA$4,'КР ката, кумите'!$C$45:$C$74,$C19)</f>
        <v>0</v>
      </c>
      <c r="AB19" s="11">
        <f>COUNTIFS('КР ката, кумите'!$A$45:$A$74,$AB$4,'КР ката, кумите'!$C$45:$C$74,$C19)</f>
        <v>0</v>
      </c>
      <c r="AC19" s="103">
        <f>COUNTIFS('КР ката, кумите'!$A$45:$A$74,$AC$4,'КР ката, кумите'!$C$45:$C$74,$C19)</f>
        <v>0</v>
      </c>
      <c r="AD19" s="154" t="s">
        <v>378</v>
      </c>
      <c r="AE19" s="87">
        <f t="shared" si="2"/>
        <v>0</v>
      </c>
      <c r="AF19" s="154" t="s">
        <v>378</v>
      </c>
      <c r="AG19" s="164" t="s">
        <v>393</v>
      </c>
      <c r="AH19" s="160">
        <v>4</v>
      </c>
      <c r="AI19" s="105">
        <v>35</v>
      </c>
      <c r="AJ19" s="135">
        <v>6</v>
      </c>
    </row>
    <row r="20" spans="1:36" x14ac:dyDescent="0.35">
      <c r="A20" s="56">
        <v>16</v>
      </c>
      <c r="B20" s="11" t="s">
        <v>92</v>
      </c>
      <c r="C20" s="86" t="s">
        <v>44</v>
      </c>
      <c r="D20" s="55">
        <f>COUNTIFS('МС ката, кумите'!$A$7:$A$83,$D$4,'МС ката, кумите'!$C$7:$C$83,$C20)</f>
        <v>0</v>
      </c>
      <c r="E20" s="53">
        <f>COUNTIFS('МС ката, кумите'!$A$7:$A$83,$E$4,'МС ката, кумите'!$C$7:$C$83,$C20)</f>
        <v>0</v>
      </c>
      <c r="F20" s="53">
        <f>COUNTIFS('МС ката, кумите'!$A$7:$A$83,$F$4,'МС ката, кумите'!$C$7:$C$83,$C20)</f>
        <v>0</v>
      </c>
      <c r="G20" s="53">
        <f>COUNTIFS('МС ката, кумите'!$A$7:$A$83,$G$4,'МС ката, кумите'!$C$7:$C$83,$C20)</f>
        <v>0</v>
      </c>
      <c r="H20" s="77" t="s">
        <v>368</v>
      </c>
      <c r="I20" s="96">
        <f t="shared" si="1"/>
        <v>0</v>
      </c>
      <c r="J20" s="94" t="s">
        <v>368</v>
      </c>
      <c r="K20" s="56">
        <f>COUNTIFS('ВС ката'!$A$7:$A$149,$K$4,'ВС ката'!$C$7:$C$149,$C20)+COUNTIFS('ВС кумите'!$A$7:$A$129,$K$4,'ВС кумите'!$C$7:$C$129,$C20)</f>
        <v>0</v>
      </c>
      <c r="L20" s="11">
        <f>COUNTIFS('ВС ката'!$A$7:$A$149,$L$4,'ВС ката'!$C$7:$C$149,$C20)+COUNTIFS('ВС кумите'!$A$7:$A$129,$L$4,'ВС кумите'!$C$7:$C$129,$C20)</f>
        <v>0</v>
      </c>
      <c r="M20" s="11">
        <f>COUNTIFS('ВС ката'!$A$7:$A$149,$M$4,'ВС ката'!$C$7:$C$149,$C20)+COUNTIFS('ВС кумите'!$A$7:$A$129,$M$4,'ВС кумите'!$C$7:$C$129,$C20)</f>
        <v>0</v>
      </c>
      <c r="N20" s="57">
        <f>COUNTIFS('ВС ката'!$A$7:$A$149,$N$4,'ВС ката'!$C$7:$C$149,$C20)+COUNTIFS('ВС кумите'!$A$7:$A$129,$N$4,'ВС кумите'!$C$7:$C$129,$C20)</f>
        <v>0</v>
      </c>
      <c r="O20" s="100">
        <f>COUNTIFS('ВС ката - группа'!$A$7:$A$51,$O$4,'ВС ката - группа'!$C$7:$C$51,$C20)+COUNTIFS('ВС кумите - командные'!$A$8:$A$63,$O$4,'ВС кумите - командные'!$C$8:$C$63,$C20)</f>
        <v>0</v>
      </c>
      <c r="P20" s="11">
        <f>COUNTIFS('ВС ката - группа'!$A$7:$A$51,$P$4,'ВС ката - группа'!$C$7:$C$51,$C20)+COUNTIFS('ВС кумите - командные'!$A$8:$A$63,$P$4,'ВС кумите - командные'!$C$8:$C$63,$C20)</f>
        <v>0</v>
      </c>
      <c r="Q20" s="11">
        <f>COUNTIFS('ВС ката - группа'!$A$7:$A$51,$Q$4,'ВС ката - группа'!$C$7:$C$51,$C20)+COUNTIFS('ВС кумите - командные'!$A$8:$A$63,$Q$4,'ВС кумите - командные'!$C$8:$C$63,$C20)</f>
        <v>0</v>
      </c>
      <c r="R20" s="11">
        <f>COUNTIFS('ВС ката - группа'!$A$7:$A$51,$R$4,'ВС ката - группа'!$C$7:$C$51,$C20)+COUNTIFS('ВС кумите - командные'!$A$8:$A$63,$R$4,'ВС кумите - командные'!$C$8:$C$63,$C20)</f>
        <v>0</v>
      </c>
      <c r="S20" s="148" t="s">
        <v>373</v>
      </c>
      <c r="T20" s="140">
        <f t="shared" si="0"/>
        <v>0</v>
      </c>
      <c r="U20" s="133" t="s">
        <v>373</v>
      </c>
      <c r="V20" s="56">
        <f>COUNTIFS('КР ката, кумите'!$A$7:$A$31,$V$4,'КР ката, кумите'!$C$7:$C$31,$C20)</f>
        <v>0</v>
      </c>
      <c r="W20" s="11">
        <f>COUNTIFS('КР ката, кумите'!$A$7:$A$31,$W$4,'КР ката, кумите'!$C$7:$C$31,$C20)</f>
        <v>0</v>
      </c>
      <c r="X20" s="11">
        <f>COUNTIFS('КР ката, кумите'!$A$7:$A$31,$X$4,'КР ката, кумите'!$C$7:$C$31,$C20)</f>
        <v>0</v>
      </c>
      <c r="Y20" s="57">
        <f>COUNTIFS('КР ката, кумите'!$A$7:$A$31,$Y$4,'КР ката, кумите'!$C$7:$C$31,$C20)</f>
        <v>0</v>
      </c>
      <c r="Z20" s="100">
        <f>COUNTIFS('КР ката, кумите'!$A$45:$A$74,$Z$4,'КР ката, кумите'!$C$45:$C$74,$C20)</f>
        <v>0</v>
      </c>
      <c r="AA20" s="11">
        <f>COUNTIFS('КР ката, кумите'!$A$45:$A$74,$AA$4,'КР ката, кумите'!$C$45:$C$74,$C20)</f>
        <v>0</v>
      </c>
      <c r="AB20" s="11">
        <f>COUNTIFS('КР ката, кумите'!$A$45:$A$74,$AB$4,'КР ката, кумите'!$C$45:$C$74,$C20)</f>
        <v>0</v>
      </c>
      <c r="AC20" s="132">
        <f>COUNTIFS('КР ката, кумите'!$A$45:$A$74,$AC$4,'КР ката, кумите'!$C$45:$C$74,$C20)</f>
        <v>1</v>
      </c>
      <c r="AD20" s="152" t="s">
        <v>363</v>
      </c>
      <c r="AE20" s="105">
        <f t="shared" si="2"/>
        <v>1</v>
      </c>
      <c r="AF20" s="157" t="s">
        <v>363</v>
      </c>
      <c r="AG20" s="164" t="s">
        <v>399</v>
      </c>
      <c r="AH20" s="160" t="s">
        <v>401</v>
      </c>
      <c r="AI20" s="105">
        <v>1</v>
      </c>
      <c r="AJ20" s="135" t="s">
        <v>412</v>
      </c>
    </row>
    <row r="21" spans="1:36" x14ac:dyDescent="0.35">
      <c r="A21" s="56">
        <v>17</v>
      </c>
      <c r="B21" s="11" t="s">
        <v>96</v>
      </c>
      <c r="C21" s="86" t="s">
        <v>45</v>
      </c>
      <c r="D21" s="55">
        <f>COUNTIFS('МС ката, кумите'!$A$7:$A$83,$D$4,'МС ката, кумите'!$C$7:$C$83,$C21)</f>
        <v>0</v>
      </c>
      <c r="E21" s="70">
        <f>COUNTIFS('МС ката, кумите'!$A$7:$A$83,$E$4,'МС ката, кумите'!$C$7:$C$83,$C21)</f>
        <v>1</v>
      </c>
      <c r="F21" s="53">
        <f>COUNTIFS('МС ката, кумите'!$A$7:$A$83,$F$4,'МС ката, кумите'!$C$7:$C$83,$C21)</f>
        <v>0</v>
      </c>
      <c r="G21" s="53">
        <f>COUNTIFS('МС ката, кумите'!$A$7:$A$83,$G$4,'МС ката, кумите'!$C$7:$C$83,$C21)</f>
        <v>0</v>
      </c>
      <c r="H21" s="76" t="s">
        <v>366</v>
      </c>
      <c r="I21" s="67">
        <f t="shared" si="1"/>
        <v>3</v>
      </c>
      <c r="J21" s="92" t="s">
        <v>366</v>
      </c>
      <c r="K21" s="114">
        <f>COUNTIFS('ВС ката'!$A$7:$A$149,$K$4,'ВС ката'!$C$7:$C$149,$C21)+COUNTIFS('ВС кумите'!$A$7:$A$129,$K$4,'ВС кумите'!$C$7:$C$129,$C21)</f>
        <v>1</v>
      </c>
      <c r="L21" s="11">
        <f>COUNTIFS('ВС ката'!$A$7:$A$149,$L$4,'ВС ката'!$C$7:$C$149,$C21)+COUNTIFS('ВС кумите'!$A$7:$A$129,$L$4,'ВС кумите'!$C$7:$C$129,$C21)</f>
        <v>0</v>
      </c>
      <c r="M21" s="120">
        <f>COUNTIFS('ВС ката'!$A$7:$A$149,$M$4,'ВС ката'!$C$7:$C$149,$C21)+COUNTIFS('ВС кумите'!$A$7:$A$129,$M$4,'ВС кумите'!$C$7:$C$129,$C21)</f>
        <v>1</v>
      </c>
      <c r="N21" s="57">
        <f>COUNTIFS('ВС ката'!$A$7:$A$149,$N$4,'ВС ката'!$C$7:$C$149,$C21)+COUNTIFS('ВС кумите'!$A$7:$A$129,$N$4,'ВС кумите'!$C$7:$C$129,$C21)</f>
        <v>0</v>
      </c>
      <c r="O21" s="100">
        <f>COUNTIFS('ВС ката - группа'!$A$7:$A$51,$O$4,'ВС ката - группа'!$C$7:$C$51,$C21)+COUNTIFS('ВС кумите - командные'!$A$8:$A$63,$O$4,'ВС кумите - командные'!$C$8:$C$63,$C21)</f>
        <v>0</v>
      </c>
      <c r="P21" s="11">
        <f>COUNTIFS('ВС ката - группа'!$A$7:$A$51,$P$4,'ВС ката - группа'!$C$7:$C$51,$C21)+COUNTIFS('ВС кумите - командные'!$A$8:$A$63,$P$4,'ВС кумите - командные'!$C$8:$C$63,$C21)</f>
        <v>0</v>
      </c>
      <c r="Q21" s="11">
        <f>COUNTIFS('ВС ката - группа'!$A$7:$A$51,$Q$4,'ВС ката - группа'!$C$7:$C$51,$C21)+COUNTIFS('ВС кумите - командные'!$A$8:$A$63,$Q$4,'ВС кумите - командные'!$C$8:$C$63,$C21)</f>
        <v>0</v>
      </c>
      <c r="R21" s="11">
        <f>COUNTIFS('ВС ката - группа'!$A$7:$A$51,$R$4,'ВС ката - группа'!$C$7:$C$51,$C21)+COUNTIFS('ВС кумите - командные'!$A$8:$A$63,$R$4,'ВС кумите - командные'!$C$8:$C$63,$C21)</f>
        <v>0</v>
      </c>
      <c r="S21" s="146">
        <v>16</v>
      </c>
      <c r="T21" s="138">
        <f t="shared" si="0"/>
        <v>6</v>
      </c>
      <c r="U21" s="139">
        <v>17</v>
      </c>
      <c r="V21" s="56">
        <f>COUNTIFS('КР ката, кумите'!$A$7:$A$31,$V$4,'КР ката, кумите'!$C$7:$C$31,$C21)</f>
        <v>0</v>
      </c>
      <c r="W21" s="11">
        <f>COUNTIFS('КР ката, кумите'!$A$7:$A$31,$W$4,'КР ката, кумите'!$C$7:$C$31,$C21)</f>
        <v>0</v>
      </c>
      <c r="X21" s="11">
        <f>COUNTIFS('КР ката, кумите'!$A$7:$A$31,$X$4,'КР ката, кумите'!$C$7:$C$31,$C21)</f>
        <v>0</v>
      </c>
      <c r="Y21" s="57">
        <f>COUNTIFS('КР ката, кумите'!$A$7:$A$31,$Y$4,'КР ката, кумите'!$C$7:$C$31,$C21)</f>
        <v>0</v>
      </c>
      <c r="Z21" s="100">
        <f>COUNTIFS('КР ката, кумите'!$A$45:$A$74,$Z$4,'КР ката, кумите'!$C$45:$C$74,$C21)</f>
        <v>0</v>
      </c>
      <c r="AA21" s="11">
        <f>COUNTIFS('КР ката, кумите'!$A$45:$A$74,$AA$4,'КР ката, кумите'!$C$45:$C$74,$C21)</f>
        <v>0</v>
      </c>
      <c r="AB21" s="11">
        <f>COUNTIFS('КР ката, кумите'!$A$45:$A$74,$AB$4,'КР ката, кумите'!$C$45:$C$74,$C21)</f>
        <v>0</v>
      </c>
      <c r="AC21" s="103">
        <f>COUNTIFS('КР ката, кумите'!$A$45:$A$74,$AC$4,'КР ката, кумите'!$C$45:$C$74,$C21)</f>
        <v>0</v>
      </c>
      <c r="AD21" s="154" t="s">
        <v>378</v>
      </c>
      <c r="AE21" s="87">
        <f t="shared" si="2"/>
        <v>0</v>
      </c>
      <c r="AF21" s="154" t="s">
        <v>378</v>
      </c>
      <c r="AG21" s="164" t="s">
        <v>394</v>
      </c>
      <c r="AH21" s="160">
        <v>18</v>
      </c>
      <c r="AI21" s="105">
        <v>9</v>
      </c>
      <c r="AJ21" s="135">
        <v>18</v>
      </c>
    </row>
    <row r="22" spans="1:36" x14ac:dyDescent="0.35">
      <c r="A22" s="56">
        <v>18</v>
      </c>
      <c r="B22" s="11" t="s">
        <v>96</v>
      </c>
      <c r="C22" s="86" t="s">
        <v>46</v>
      </c>
      <c r="D22" s="55">
        <f>COUNTIFS('МС ката, кумите'!$A$7:$A$83,$D$4,'МС ката, кумите'!$C$7:$C$83,$C22)</f>
        <v>0</v>
      </c>
      <c r="E22" s="53">
        <f>COUNTIFS('МС ката, кумите'!$A$7:$A$83,$E$4,'МС ката, кумите'!$C$7:$C$83,$C22)</f>
        <v>0</v>
      </c>
      <c r="F22" s="71">
        <f>COUNTIFS('МС ката, кумите'!$A$7:$A$83,$F$4,'МС ката, кумите'!$C$7:$C$83,$C22)</f>
        <v>2</v>
      </c>
      <c r="G22" s="53">
        <f>COUNTIFS('МС ката, кумите'!$A$7:$A$83,$G$4,'МС ката, кумите'!$C$7:$C$83,$C22)</f>
        <v>0</v>
      </c>
      <c r="H22" s="76" t="s">
        <v>363</v>
      </c>
      <c r="I22" s="67">
        <f t="shared" si="1"/>
        <v>2</v>
      </c>
      <c r="J22" s="92" t="s">
        <v>363</v>
      </c>
      <c r="K22" s="114">
        <f>COUNTIFS('ВС ката'!$A$7:$A$149,$K$4,'ВС ката'!$C$7:$C$149,$C22)+COUNTIFS('ВС кумите'!$A$7:$A$129,$K$4,'ВС кумите'!$C$7:$C$129,$C22)</f>
        <v>4</v>
      </c>
      <c r="L22" s="117">
        <f>COUNTIFS('ВС ката'!$A$7:$A$149,$L$4,'ВС ката'!$C$7:$C$149,$C22)+COUNTIFS('ВС кумите'!$A$7:$A$129,$L$4,'ВС кумите'!$C$7:$C$129,$C22)</f>
        <v>6</v>
      </c>
      <c r="M22" s="120">
        <f>COUNTIFS('ВС ката'!$A$7:$A$149,$M$4,'ВС ката'!$C$7:$C$149,$C22)+COUNTIFS('ВС кумите'!$A$7:$A$129,$M$4,'ВС кумите'!$C$7:$C$129,$C22)</f>
        <v>1</v>
      </c>
      <c r="N22" s="130">
        <f>COUNTIFS('ВС ката'!$A$7:$A$149,$N$4,'ВС ката'!$C$7:$C$149,$C22)+COUNTIFS('ВС кумите'!$A$7:$A$129,$N$4,'ВС кумите'!$C$7:$C$129,$C22)</f>
        <v>4</v>
      </c>
      <c r="O22" s="100">
        <f>COUNTIFS('ВС ката - группа'!$A$7:$A$51,$O$4,'ВС ката - группа'!$C$7:$C$51,$C22)+COUNTIFS('ВС кумите - командные'!$A$8:$A$63,$O$4,'ВС кумите - командные'!$C$8:$C$63,$C22)</f>
        <v>0</v>
      </c>
      <c r="P22" s="117">
        <f>COUNTIFS('ВС ката - группа'!$A$7:$A$51,$P$4,'ВС ката - группа'!$C$7:$C$51,$C22)+COUNTIFS('ВС кумите - командные'!$A$8:$A$63,$P$4,'ВС кумите - командные'!$C$8:$C$63,$C22)</f>
        <v>1</v>
      </c>
      <c r="Q22" s="11">
        <f>COUNTIFS('ВС ката - группа'!$A$7:$A$51,$Q$4,'ВС ката - группа'!$C$7:$C$51,$C22)+COUNTIFS('ВС кумите - командные'!$A$8:$A$63,$Q$4,'ВС кумите - командные'!$C$8:$C$63,$C22)</f>
        <v>0</v>
      </c>
      <c r="R22" s="11">
        <f>COUNTIFS('ВС ката - группа'!$A$7:$A$51,$R$4,'ВС ката - группа'!$C$7:$C$51,$C22)+COUNTIFS('ВС кумите - командные'!$A$8:$A$63,$R$4,'ВС кумите - командные'!$C$8:$C$63,$C22)</f>
        <v>0</v>
      </c>
      <c r="S22" s="146">
        <v>4</v>
      </c>
      <c r="T22" s="138">
        <f t="shared" si="0"/>
        <v>48</v>
      </c>
      <c r="U22" s="141">
        <v>3</v>
      </c>
      <c r="V22" s="56">
        <f>COUNTIFS('КР ката, кумите'!$A$7:$A$31,$V$4,'КР ката, кумите'!$C$7:$C$31,$C22)</f>
        <v>0</v>
      </c>
      <c r="W22" s="11">
        <f>COUNTIFS('КР ката, кумите'!$A$7:$A$31,$W$4,'КР ката, кумите'!$C$7:$C$31,$C22)</f>
        <v>0</v>
      </c>
      <c r="X22" s="120">
        <f>COUNTIFS('КР ката, кумите'!$A$7:$A$31,$X$4,'КР ката, кумите'!$C$7:$C$31,$C22)</f>
        <v>1</v>
      </c>
      <c r="Y22" s="57">
        <f>COUNTIFS('КР ката, кумите'!$A$7:$A$31,$Y$4,'КР ката, кумите'!$C$7:$C$31,$C22)</f>
        <v>0</v>
      </c>
      <c r="Z22" s="100">
        <f>COUNTIFS('КР ката, кумите'!$A$45:$A$74,$Z$4,'КР ката, кумите'!$C$45:$C$74,$C22)</f>
        <v>0</v>
      </c>
      <c r="AA22" s="11">
        <f>COUNTIFS('КР ката, кумите'!$A$45:$A$74,$AA$4,'КР ката, кумите'!$C$45:$C$74,$C22)</f>
        <v>0</v>
      </c>
      <c r="AB22" s="11">
        <f>COUNTIFS('КР ката, кумите'!$A$45:$A$74,$AB$4,'КР ката, кумите'!$C$45:$C$74,$C22)</f>
        <v>0</v>
      </c>
      <c r="AC22" s="103">
        <f>COUNTIFS('КР ката, кумите'!$A$45:$A$74,$AC$4,'КР ката, кумите'!$C$45:$C$74,$C22)</f>
        <v>0</v>
      </c>
      <c r="AD22" s="152" t="s">
        <v>377</v>
      </c>
      <c r="AE22" s="105">
        <f t="shared" si="2"/>
        <v>1</v>
      </c>
      <c r="AF22" s="157" t="s">
        <v>379</v>
      </c>
      <c r="AG22" s="164" t="s">
        <v>395</v>
      </c>
      <c r="AH22" s="160">
        <v>5</v>
      </c>
      <c r="AI22" s="105">
        <v>51</v>
      </c>
      <c r="AJ22" s="135">
        <v>5</v>
      </c>
    </row>
    <row r="23" spans="1:36" x14ac:dyDescent="0.35">
      <c r="A23" s="87">
        <v>19</v>
      </c>
      <c r="B23" s="73" t="s">
        <v>95</v>
      </c>
      <c r="C23" s="86" t="s">
        <v>47</v>
      </c>
      <c r="D23" s="55">
        <f>COUNTIFS('МС ката, кумите'!$A$7:$A$83,$D$4,'МС ката, кумите'!$C$7:$C$83,$C23)</f>
        <v>0</v>
      </c>
      <c r="E23" s="53">
        <f>COUNTIFS('МС ката, кумите'!$A$7:$A$83,$E$4,'МС ката, кумите'!$C$7:$C$83,$C23)</f>
        <v>0</v>
      </c>
      <c r="F23" s="71">
        <f>COUNTIFS('МС ката, кумите'!$A$7:$A$83,$F$4,'МС ката, кумите'!$C$7:$C$83,$C23)</f>
        <v>1</v>
      </c>
      <c r="G23" s="53">
        <f>COUNTIFS('МС ката, кумите'!$A$7:$A$83,$G$4,'МС ката, кумите'!$C$7:$C$83,$C23)</f>
        <v>0</v>
      </c>
      <c r="H23" s="76" t="s">
        <v>367</v>
      </c>
      <c r="I23" s="67">
        <f t="shared" si="1"/>
        <v>1</v>
      </c>
      <c r="J23" s="92" t="s">
        <v>367</v>
      </c>
      <c r="K23" s="114">
        <f>COUNTIFS('ВС ката'!$A$7:$A$149,$K$4,'ВС ката'!$C$7:$C$149,$C23)+COUNTIFS('ВС кумите'!$A$7:$A$129,$K$4,'ВС кумите'!$C$7:$C$129,$C23)</f>
        <v>2</v>
      </c>
      <c r="L23" s="11">
        <f>COUNTIFS('ВС ката'!$A$7:$A$149,$L$4,'ВС ката'!$C$7:$C$149,$C23)+COUNTIFS('ВС кумите'!$A$7:$A$129,$L$4,'ВС кумите'!$C$7:$C$129,$C23)</f>
        <v>0</v>
      </c>
      <c r="M23" s="120">
        <f>COUNTIFS('ВС ката'!$A$7:$A$149,$M$4,'ВС ката'!$C$7:$C$149,$C23)+COUNTIFS('ВС кумите'!$A$7:$A$129,$M$4,'ВС кумите'!$C$7:$C$129,$C23)</f>
        <v>5</v>
      </c>
      <c r="N23" s="57">
        <f>COUNTIFS('ВС ката'!$A$7:$A$149,$N$4,'ВС ката'!$C$7:$C$149,$C23)+COUNTIFS('ВС кумите'!$A$7:$A$129,$N$4,'ВС кумите'!$C$7:$C$129,$C23)</f>
        <v>0</v>
      </c>
      <c r="O23" s="100">
        <f>COUNTIFS('ВС ката - группа'!$A$7:$A$51,$O$4,'ВС ката - группа'!$C$7:$C$51,$C23)+COUNTIFS('ВС кумите - командные'!$A$8:$A$63,$O$4,'ВС кумите - командные'!$C$8:$C$63,$C23)</f>
        <v>0</v>
      </c>
      <c r="P23" s="11">
        <f>COUNTIFS('ВС ката - группа'!$A$7:$A$51,$P$4,'ВС ката - группа'!$C$7:$C$51,$C23)+COUNTIFS('ВС кумите - командные'!$A$8:$A$63,$P$4,'ВС кумите - командные'!$C$8:$C$63,$C23)</f>
        <v>0</v>
      </c>
      <c r="Q23" s="11">
        <f>COUNTIFS('ВС ката - группа'!$A$7:$A$51,$Q$4,'ВС ката - группа'!$C$7:$C$51,$C23)+COUNTIFS('ВС кумите - командные'!$A$8:$A$63,$Q$4,'ВС кумите - командные'!$C$8:$C$63,$C23)</f>
        <v>0</v>
      </c>
      <c r="R23" s="11">
        <f>COUNTIFS('ВС ката - группа'!$A$7:$A$51,$R$4,'ВС ката - группа'!$C$7:$C$51,$C23)+COUNTIFS('ВС кумите - командные'!$A$8:$A$63,$R$4,'ВС кумите - командные'!$C$8:$C$63,$C23)</f>
        <v>0</v>
      </c>
      <c r="S23" s="146">
        <v>8</v>
      </c>
      <c r="T23" s="138">
        <f t="shared" si="0"/>
        <v>15</v>
      </c>
      <c r="U23" s="139">
        <v>13</v>
      </c>
      <c r="V23" s="56">
        <f>COUNTIFS('КР ката, кумите'!$A$7:$A$31,$V$4,'КР ката, кумите'!$C$7:$C$31,$C23)</f>
        <v>0</v>
      </c>
      <c r="W23" s="11">
        <f>COUNTIFS('КР ката, кумите'!$A$7:$A$31,$W$4,'КР ката, кумите'!$C$7:$C$31,$C23)</f>
        <v>0</v>
      </c>
      <c r="X23" s="11">
        <f>COUNTIFS('КР ката, кумите'!$A$7:$A$31,$X$4,'КР ката, кумите'!$C$7:$C$31,$C23)</f>
        <v>0</v>
      </c>
      <c r="Y23" s="130">
        <f>COUNTIFS('КР ката, кумите'!$A$7:$A$31,$Y$4,'КР ката, кумите'!$C$7:$C$31,$C23)</f>
        <v>1</v>
      </c>
      <c r="Z23" s="100">
        <f>COUNTIFS('КР ката, кумите'!$A$45:$A$74,$Z$4,'КР ката, кумите'!$C$45:$C$74,$C23)</f>
        <v>0</v>
      </c>
      <c r="AA23" s="11">
        <f>COUNTIFS('КР ката, кумите'!$A$45:$A$74,$AA$4,'КР ката, кумите'!$C$45:$C$74,$C23)</f>
        <v>0</v>
      </c>
      <c r="AB23" s="120">
        <f>COUNTIFS('КР ката, кумите'!$A$45:$A$74,$AB$4,'КР ката, кумите'!$C$45:$C$74,$C23)</f>
        <v>1</v>
      </c>
      <c r="AC23" s="103">
        <f>COUNTIFS('КР ката, кумите'!$A$45:$A$74,$AC$4,'КР ката, кумите'!$C$45:$C$74,$C23)</f>
        <v>0</v>
      </c>
      <c r="AD23" s="152" t="s">
        <v>376</v>
      </c>
      <c r="AE23" s="105">
        <f t="shared" si="2"/>
        <v>4</v>
      </c>
      <c r="AF23" s="157">
        <v>6</v>
      </c>
      <c r="AG23" s="164" t="s">
        <v>396</v>
      </c>
      <c r="AH23" s="160">
        <v>12</v>
      </c>
      <c r="AI23" s="105">
        <v>20</v>
      </c>
      <c r="AJ23" s="135">
        <v>12</v>
      </c>
    </row>
    <row r="24" spans="1:36" x14ac:dyDescent="0.35">
      <c r="A24" s="56">
        <v>20</v>
      </c>
      <c r="B24" s="11" t="s">
        <v>95</v>
      </c>
      <c r="C24" s="86" t="s">
        <v>48</v>
      </c>
      <c r="D24" s="55">
        <f>COUNTIFS('МС ката, кумите'!$A$7:$A$83,$D$4,'МС ката, кумите'!$C$7:$C$83,$C24)</f>
        <v>0</v>
      </c>
      <c r="E24" s="53">
        <f>COUNTIFS('МС ката, кумите'!$A$7:$A$83,$E$4,'МС ката, кумите'!$C$7:$C$83,$C24)</f>
        <v>0</v>
      </c>
      <c r="F24" s="53">
        <f>COUNTIFS('МС ката, кумите'!$A$7:$A$83,$F$4,'МС ката, кумите'!$C$7:$C$83,$C24)</f>
        <v>0</v>
      </c>
      <c r="G24" s="53">
        <f>COUNTIFS('МС ката, кумите'!$A$7:$A$83,$G$4,'МС ката, кумите'!$C$7:$C$83,$C24)</f>
        <v>0</v>
      </c>
      <c r="H24" s="77" t="s">
        <v>368</v>
      </c>
      <c r="I24" s="96">
        <f t="shared" si="1"/>
        <v>0</v>
      </c>
      <c r="J24" s="94" t="s">
        <v>368</v>
      </c>
      <c r="K24" s="56">
        <f>COUNTIFS('ВС ката'!$A$7:$A$149,$K$4,'ВС ката'!$C$7:$C$149,$C24)+COUNTIFS('ВС кумите'!$A$7:$A$129,$K$4,'ВС кумите'!$C$7:$C$129,$C24)</f>
        <v>0</v>
      </c>
      <c r="L24" s="11">
        <f>COUNTIFS('ВС ката'!$A$7:$A$149,$L$4,'ВС ката'!$C$7:$C$149,$C24)+COUNTIFS('ВС кумите'!$A$7:$A$129,$L$4,'ВС кумите'!$C$7:$C$129,$C24)</f>
        <v>0</v>
      </c>
      <c r="M24" s="11">
        <f>COUNTIFS('ВС ката'!$A$7:$A$149,$M$4,'ВС ката'!$C$7:$C$149,$C24)+COUNTIFS('ВС кумите'!$A$7:$A$129,$M$4,'ВС кумите'!$C$7:$C$129,$C24)</f>
        <v>0</v>
      </c>
      <c r="N24" s="57">
        <f>COUNTIFS('ВС ката'!$A$7:$A$149,$N$4,'ВС ката'!$C$7:$C$149,$C24)+COUNTIFS('ВС кумите'!$A$7:$A$129,$N$4,'ВС кумите'!$C$7:$C$129,$C24)</f>
        <v>0</v>
      </c>
      <c r="O24" s="100">
        <f>COUNTIFS('ВС ката - группа'!$A$7:$A$51,$O$4,'ВС ката - группа'!$C$7:$C$51,$C24)+COUNTIFS('ВС кумите - командные'!$A$8:$A$63,$O$4,'ВС кумите - командные'!$C$8:$C$63,$C24)</f>
        <v>0</v>
      </c>
      <c r="P24" s="11">
        <f>COUNTIFS('ВС ката - группа'!$A$7:$A$51,$P$4,'ВС ката - группа'!$C$7:$C$51,$C24)+COUNTIFS('ВС кумите - командные'!$A$8:$A$63,$P$4,'ВС кумите - командные'!$C$8:$C$63,$C24)</f>
        <v>0</v>
      </c>
      <c r="Q24" s="11">
        <f>COUNTIFS('ВС ката - группа'!$A$7:$A$51,$Q$4,'ВС ката - группа'!$C$7:$C$51,$C24)+COUNTIFS('ВС кумите - командные'!$A$8:$A$63,$Q$4,'ВС кумите - командные'!$C$8:$C$63,$C24)</f>
        <v>0</v>
      </c>
      <c r="R24" s="11">
        <f>COUNTIFS('ВС ката - группа'!$A$7:$A$51,$R$4,'ВС ката - группа'!$C$7:$C$51,$C24)+COUNTIFS('ВС кумите - командные'!$A$8:$A$63,$R$4,'ВС кумите - командные'!$C$8:$C$63,$C24)</f>
        <v>0</v>
      </c>
      <c r="S24" s="148" t="s">
        <v>373</v>
      </c>
      <c r="T24" s="140">
        <f t="shared" si="0"/>
        <v>0</v>
      </c>
      <c r="U24" s="133" t="s">
        <v>373</v>
      </c>
      <c r="V24" s="114">
        <f>COUNTIFS('КР ката, кумите'!$A$7:$A$31,$V$4,'КР ката, кумите'!$C$7:$C$31,$C24)</f>
        <v>1</v>
      </c>
      <c r="W24" s="11">
        <f>COUNTIFS('КР ката, кумите'!$A$7:$A$31,$W$4,'КР ката, кумите'!$C$7:$C$31,$C24)</f>
        <v>0</v>
      </c>
      <c r="X24" s="11">
        <f>COUNTIFS('КР ката, кумите'!$A$7:$A$31,$X$4,'КР ката, кумите'!$C$7:$C$31,$C24)</f>
        <v>0</v>
      </c>
      <c r="Y24" s="57">
        <f>COUNTIFS('КР ката, кумите'!$A$7:$A$31,$Y$4,'КР ката, кумите'!$C$7:$C$31,$C24)</f>
        <v>0</v>
      </c>
      <c r="Z24" s="100">
        <f>COUNTIFS('КР ката, кумите'!$A$45:$A$74,$Z$4,'КР ката, кумите'!$C$45:$C$74,$C24)</f>
        <v>0</v>
      </c>
      <c r="AA24" s="11">
        <f>COUNTIFS('КР ката, кумите'!$A$45:$A$74,$AA$4,'КР ката, кумите'!$C$45:$C$74,$C24)</f>
        <v>0</v>
      </c>
      <c r="AB24" s="11">
        <f>COUNTIFS('КР ката, кумите'!$A$45:$A$74,$AB$4,'КР ката, кумите'!$C$45:$C$74,$C24)</f>
        <v>0</v>
      </c>
      <c r="AC24" s="103">
        <f>COUNTIFS('КР ката, кумите'!$A$45:$A$74,$AC$4,'КР ката, кумите'!$C$45:$C$74,$C24)</f>
        <v>0</v>
      </c>
      <c r="AD24" s="153" t="s">
        <v>374</v>
      </c>
      <c r="AE24" s="105">
        <f t="shared" si="2"/>
        <v>5</v>
      </c>
      <c r="AF24" s="157">
        <v>4</v>
      </c>
      <c r="AG24" s="164" t="s">
        <v>397</v>
      </c>
      <c r="AH24" s="160">
        <v>19</v>
      </c>
      <c r="AI24" s="105">
        <v>5</v>
      </c>
      <c r="AJ24" s="135">
        <v>22</v>
      </c>
    </row>
    <row r="25" spans="1:36" x14ac:dyDescent="0.35">
      <c r="A25" s="56">
        <v>21</v>
      </c>
      <c r="B25" s="11" t="s">
        <v>95</v>
      </c>
      <c r="C25" s="86" t="s">
        <v>358</v>
      </c>
      <c r="D25" s="55">
        <f>COUNTIFS('МС ката, кумите'!$A$7:$A$83,$D$4,'МС ката, кумите'!$C$7:$C$83,$C25)</f>
        <v>0</v>
      </c>
      <c r="E25" s="53">
        <f>COUNTIFS('МС ката, кумите'!$A$7:$A$83,$E$4,'МС ката, кумите'!$C$7:$C$83,$C25)</f>
        <v>0</v>
      </c>
      <c r="F25" s="53">
        <f>COUNTIFS('МС ката, кумите'!$A$7:$A$83,$F$4,'МС ката, кумите'!$C$7:$C$83,$C25)</f>
        <v>0</v>
      </c>
      <c r="G25" s="53">
        <f>COUNTIFS('МС ката, кумите'!$A$7:$A$83,$G$4,'МС ката, кумите'!$C$7:$C$83,$C25)</f>
        <v>0</v>
      </c>
      <c r="H25" s="77" t="s">
        <v>368</v>
      </c>
      <c r="I25" s="96">
        <f t="shared" ref="I25" si="3">D25*5+E25*3+F25+G25</f>
        <v>0</v>
      </c>
      <c r="J25" s="94" t="s">
        <v>368</v>
      </c>
      <c r="K25" s="56">
        <f>COUNTIFS('ВС ката'!$A$7:$A$149,$K$4,'ВС ката'!$C$7:$C$149,$C25)+COUNTIFS('ВС кумите'!$A$7:$A$129,$K$4,'ВС кумите'!$C$7:$C$129,$C25)</f>
        <v>0</v>
      </c>
      <c r="L25" s="11">
        <f>COUNTIFS('ВС ката'!$A$7:$A$149,$L$4,'ВС ката'!$C$7:$C$149,$C25)+COUNTIFS('ВС кумите'!$A$7:$A$129,$L$4,'ВС кумите'!$C$7:$C$129,$C25)</f>
        <v>0</v>
      </c>
      <c r="M25" s="11">
        <f>COUNTIFS('ВС ката'!$A$7:$A$149,$M$4,'ВС ката'!$C$7:$C$149,$C25)+COUNTIFS('ВС кумите'!$A$7:$A$129,$M$4,'ВС кумите'!$C$7:$C$129,$C25)</f>
        <v>0</v>
      </c>
      <c r="N25" s="57">
        <f>COUNTIFS('ВС ката'!$A$7:$A$149,$N$4,'ВС ката'!$C$7:$C$149,$C25)+COUNTIFS('ВС кумите'!$A$7:$A$129,$N$4,'ВС кумите'!$C$7:$C$129,$C25)</f>
        <v>0</v>
      </c>
      <c r="O25" s="100">
        <f>COUNTIFS('ВС ката - группа'!$A$7:$A$51,$O$4,'ВС ката - группа'!$C$7:$C$51,$C25)+COUNTIFS('ВС кумите - командные'!$A$8:$A$63,$O$4,'ВС кумите - командные'!$C$8:$C$63,$C25)</f>
        <v>0</v>
      </c>
      <c r="P25" s="11">
        <f>COUNTIFS('ВС ката - группа'!$A$7:$A$51,$P$4,'ВС ката - группа'!$C$7:$C$51,$C25)+COUNTIFS('ВС кумите - командные'!$A$8:$A$63,$P$4,'ВС кумите - командные'!$C$8:$C$63,$C25)</f>
        <v>0</v>
      </c>
      <c r="Q25" s="11">
        <f>COUNTIFS('ВС ката - группа'!$A$7:$A$51,$Q$4,'ВС ката - группа'!$C$7:$C$51,$C25)+COUNTIFS('ВС кумите - командные'!$A$8:$A$63,$Q$4,'ВС кумите - командные'!$C$8:$C$63,$C25)</f>
        <v>0</v>
      </c>
      <c r="R25" s="11">
        <f>COUNTIFS('ВС ката - группа'!$A$7:$A$51,$R$4,'ВС ката - группа'!$C$7:$C$51,$C25)+COUNTIFS('ВС кумите - командные'!$A$8:$A$63,$R$4,'ВС кумите - командные'!$C$8:$C$63,$C25)</f>
        <v>0</v>
      </c>
      <c r="S25" s="148" t="s">
        <v>373</v>
      </c>
      <c r="T25" s="140">
        <f t="shared" si="0"/>
        <v>0</v>
      </c>
      <c r="U25" s="133" t="s">
        <v>373</v>
      </c>
      <c r="V25" s="56">
        <f>COUNTIFS('КР ката, кумите'!$A$7:$A$31,$V$4,'КР ката, кумите'!$C$7:$C$31,$C25)</f>
        <v>0</v>
      </c>
      <c r="W25" s="117">
        <f>COUNTIFS('КР ката, кумите'!$A$7:$A$31,$W$4,'КР ката, кумите'!$C$7:$C$31,$C25)</f>
        <v>1</v>
      </c>
      <c r="X25" s="11">
        <f>COUNTIFS('КР ката, кумите'!$A$7:$A$31,$X$4,'КР ката, кумите'!$C$7:$C$31,$C25)</f>
        <v>0</v>
      </c>
      <c r="Y25" s="57">
        <f>COUNTIFS('КР ката, кумите'!$A$7:$A$31,$Y$4,'КР ката, кумите'!$C$7:$C$31,$C25)</f>
        <v>0</v>
      </c>
      <c r="Z25" s="100">
        <f>COUNTIFS('КР ката, кумите'!$A$45:$A$74,$Z$4,'КР ката, кумите'!$C$45:$C$74,$C25)</f>
        <v>0</v>
      </c>
      <c r="AA25" s="11">
        <f>COUNTIFS('КР ката, кумите'!$A$45:$A$74,$AA$4,'КР ката, кумите'!$C$45:$C$74,$C25)</f>
        <v>0</v>
      </c>
      <c r="AB25" s="11">
        <f>COUNTIFS('КР ката, кумите'!$A$45:$A$74,$AB$4,'КР ката, кумите'!$C$45:$C$74,$C25)</f>
        <v>0</v>
      </c>
      <c r="AC25" s="103">
        <f>COUNTIFS('КР ката, кумите'!$A$45:$A$74,$AC$4,'КР ката, кумите'!$C$45:$C$74,$C25)</f>
        <v>0</v>
      </c>
      <c r="AD25" s="152" t="s">
        <v>361</v>
      </c>
      <c r="AE25" s="105">
        <f t="shared" ref="AE25" si="4">V25*5+W25*3+X25+Y25+Z25*7+AA25*5+AB25*3+AC25</f>
        <v>3</v>
      </c>
      <c r="AF25" s="157">
        <v>7</v>
      </c>
      <c r="AG25" s="164" t="s">
        <v>384</v>
      </c>
      <c r="AH25" s="162" t="s">
        <v>370</v>
      </c>
      <c r="AI25" s="105">
        <v>3</v>
      </c>
      <c r="AJ25" s="135" t="s">
        <v>372</v>
      </c>
    </row>
    <row r="26" spans="1:36" x14ac:dyDescent="0.35">
      <c r="A26" s="56">
        <v>22</v>
      </c>
      <c r="B26" s="11" t="s">
        <v>95</v>
      </c>
      <c r="C26" s="86" t="s">
        <v>117</v>
      </c>
      <c r="D26" s="55">
        <f>COUNTIFS('МС ката, кумите'!$A$7:$A$83,$D$4,'МС ката, кумите'!$C$7:$C$83,$C26)</f>
        <v>0</v>
      </c>
      <c r="E26" s="53">
        <f>COUNTIFS('МС ката, кумите'!$A$7:$A$83,$E$4,'МС ката, кумите'!$C$7:$C$83,$C26)</f>
        <v>0</v>
      </c>
      <c r="F26" s="53">
        <f>COUNTIFS('МС ката, кумите'!$A$7:$A$83,$F$4,'МС ката, кумите'!$C$7:$C$83,$C26)</f>
        <v>0</v>
      </c>
      <c r="G26" s="53">
        <f>COUNTIFS('МС ката, кумите'!$A$7:$A$83,$G$4,'МС ката, кумите'!$C$7:$C$83,$C26)</f>
        <v>0</v>
      </c>
      <c r="H26" s="77" t="s">
        <v>368</v>
      </c>
      <c r="I26" s="96">
        <f t="shared" si="1"/>
        <v>0</v>
      </c>
      <c r="J26" s="94" t="s">
        <v>368</v>
      </c>
      <c r="K26" s="56">
        <f>COUNTIFS('ВС ката'!$A$7:$A$149,$K$4,'ВС ката'!$C$7:$C$149,$C26)+COUNTIFS('ВС кумите'!$A$7:$A$129,$K$4,'ВС кумите'!$C$7:$C$129,$C26)</f>
        <v>0</v>
      </c>
      <c r="L26" s="11">
        <f>COUNTIFS('ВС ката'!$A$7:$A$149,$L$4,'ВС ката'!$C$7:$C$149,$C26)+COUNTIFS('ВС кумите'!$A$7:$A$129,$L$4,'ВС кумите'!$C$7:$C$129,$C26)</f>
        <v>0</v>
      </c>
      <c r="M26" s="11">
        <f>COUNTIFS('ВС ката'!$A$7:$A$149,$M$4,'ВС ката'!$C$7:$C$149,$C26)+COUNTIFS('ВС кумите'!$A$7:$A$129,$M$4,'ВС кумите'!$C$7:$C$129,$C26)</f>
        <v>0</v>
      </c>
      <c r="N26" s="57">
        <f>COUNTIFS('ВС ката'!$A$7:$A$149,$N$4,'ВС ката'!$C$7:$C$149,$C26)+COUNTIFS('ВС кумите'!$A$7:$A$129,$N$4,'ВС кумите'!$C$7:$C$129,$C26)</f>
        <v>0</v>
      </c>
      <c r="O26" s="100">
        <f>COUNTIFS('ВС ката - группа'!$A$7:$A$51,$O$4,'ВС ката - группа'!$C$7:$C$51,$C26)+COUNTIFS('ВС кумите - командные'!$A$8:$A$63,$O$4,'ВС кумите - командные'!$C$8:$C$63,$C26)</f>
        <v>0</v>
      </c>
      <c r="P26" s="11">
        <f>COUNTIFS('ВС ката - группа'!$A$7:$A$51,$P$4,'ВС ката - группа'!$C$7:$C$51,$C26)+COUNTIFS('ВС кумите - командные'!$A$8:$A$63,$P$4,'ВС кумите - командные'!$C$8:$C$63,$C26)</f>
        <v>0</v>
      </c>
      <c r="Q26" s="11">
        <f>COUNTIFS('ВС ката - группа'!$A$7:$A$51,$Q$4,'ВС ката - группа'!$C$7:$C$51,$C26)+COUNTIFS('ВС кумите - командные'!$A$8:$A$63,$Q$4,'ВС кумите - командные'!$C$8:$C$63,$C26)</f>
        <v>0</v>
      </c>
      <c r="R26" s="11">
        <f>COUNTIFS('ВС ката - группа'!$A$7:$A$51,$R$4,'ВС ката - группа'!$C$7:$C$51,$C26)+COUNTIFS('ВС кумите - командные'!$A$8:$A$63,$R$4,'ВС кумите - командные'!$C$8:$C$63,$C26)</f>
        <v>0</v>
      </c>
      <c r="S26" s="148" t="s">
        <v>373</v>
      </c>
      <c r="T26" s="140">
        <f t="shared" si="0"/>
        <v>0</v>
      </c>
      <c r="U26" s="133" t="s">
        <v>373</v>
      </c>
      <c r="V26" s="56">
        <f>COUNTIFS('КР ката, кумите'!$A$7:$A$31,$V$4,'КР ката, кумите'!$C$7:$C$31,$C26)</f>
        <v>0</v>
      </c>
      <c r="W26" s="11">
        <f>COUNTIFS('КР ката, кумите'!$A$7:$A$31,$W$4,'КР ката, кумите'!$C$7:$C$31,$C26)</f>
        <v>0</v>
      </c>
      <c r="X26" s="11">
        <f>COUNTIFS('КР ката, кумите'!$A$7:$A$31,$X$4,'КР ката, кумите'!$C$7:$C$31,$C26)</f>
        <v>0</v>
      </c>
      <c r="Y26" s="57">
        <f>COUNTIFS('КР ката, кумите'!$A$7:$A$31,$Y$4,'КР ката, кумите'!$C$7:$C$31,$C26)</f>
        <v>0</v>
      </c>
      <c r="Z26" s="100">
        <f>COUNTIFS('КР ката, кумите'!$A$45:$A$74,$Z$4,'КР ката, кумите'!$C$45:$C$74,$C26)</f>
        <v>0</v>
      </c>
      <c r="AA26" s="11">
        <f>COUNTIFS('КР ката, кумите'!$A$45:$A$74,$AA$4,'КР ката, кумите'!$C$45:$C$74,$C26)</f>
        <v>0</v>
      </c>
      <c r="AB26" s="11">
        <f>COUNTIFS('КР ката, кумите'!$A$45:$A$74,$AB$4,'КР ката, кумите'!$C$45:$C$74,$C26)</f>
        <v>0</v>
      </c>
      <c r="AC26" s="103">
        <f>COUNTIFS('КР ката, кумите'!$A$45:$A$74,$AC$4,'КР ката, кумите'!$C$45:$C$74,$C26)</f>
        <v>0</v>
      </c>
      <c r="AD26" s="154" t="s">
        <v>378</v>
      </c>
      <c r="AE26" s="87">
        <f t="shared" si="2"/>
        <v>0</v>
      </c>
      <c r="AF26" s="154" t="s">
        <v>378</v>
      </c>
      <c r="AG26" s="159" t="s">
        <v>385</v>
      </c>
      <c r="AH26" s="174" t="s">
        <v>413</v>
      </c>
      <c r="AI26" s="56">
        <f>K26*5+L26*3+M26+N26+O26*7+P26*5+Q26*3+R26*3</f>
        <v>0</v>
      </c>
      <c r="AJ26" s="174" t="s">
        <v>413</v>
      </c>
    </row>
    <row r="27" spans="1:36" x14ac:dyDescent="0.35">
      <c r="A27" s="56">
        <v>23</v>
      </c>
      <c r="B27" s="11" t="s">
        <v>95</v>
      </c>
      <c r="C27" s="86" t="s">
        <v>103</v>
      </c>
      <c r="D27" s="55">
        <f>COUNTIFS('МС ката, кумите'!$A$7:$A$83,$D$4,'МС ката, кумите'!$C$7:$C$83,$C27)</f>
        <v>0</v>
      </c>
      <c r="E27" s="53">
        <f>COUNTIFS('МС ката, кумите'!$A$7:$A$83,$E$4,'МС ката, кумите'!$C$7:$C$83,$C27)</f>
        <v>0</v>
      </c>
      <c r="F27" s="53">
        <f>COUNTIFS('МС ката, кумите'!$A$7:$A$83,$F$4,'МС ката, кумите'!$C$7:$C$83,$C27)</f>
        <v>0</v>
      </c>
      <c r="G27" s="53">
        <f>COUNTIFS('МС ката, кумите'!$A$7:$A$83,$G$4,'МС ката, кумите'!$C$7:$C$83,$C27)</f>
        <v>0</v>
      </c>
      <c r="H27" s="77" t="s">
        <v>368</v>
      </c>
      <c r="I27" s="96">
        <f t="shared" si="1"/>
        <v>0</v>
      </c>
      <c r="J27" s="94" t="s">
        <v>368</v>
      </c>
      <c r="K27" s="114">
        <f>COUNTIFS('ВС ката'!$A$7:$A$149,$K$4,'ВС ката'!$C$7:$C$149,$C27)+COUNTIFS('ВС кумите'!$A$7:$A$129,$K$4,'ВС кумите'!$C$7:$C$129,$C27)</f>
        <v>1</v>
      </c>
      <c r="L27" s="117">
        <f>COUNTIFS('ВС ката'!$A$7:$A$149,$L$4,'ВС ката'!$C$7:$C$149,$C27)+COUNTIFS('ВС кумите'!$A$7:$A$129,$L$4,'ВС кумите'!$C$7:$C$129,$C27)</f>
        <v>1</v>
      </c>
      <c r="M27" s="120">
        <f>COUNTIFS('ВС ката'!$A$7:$A$149,$M$4,'ВС ката'!$C$7:$C$149,$C27)+COUNTIFS('ВС кумите'!$A$7:$A$129,$M$4,'ВС кумите'!$C$7:$C$129,$C27)</f>
        <v>1</v>
      </c>
      <c r="N27" s="130">
        <f>COUNTIFS('ВС ката'!$A$7:$A$149,$N$4,'ВС ката'!$C$7:$C$149,$C27)+COUNTIFS('ВС кумите'!$A$7:$A$129,$N$4,'ВС кумите'!$C$7:$C$129,$C27)</f>
        <v>1</v>
      </c>
      <c r="O27" s="100">
        <f>COUNTIFS('ВС ката - группа'!$A$7:$A$51,$O$4,'ВС ката - группа'!$C$7:$C$51,$C27)+COUNTIFS('ВС кумите - командные'!$A$8:$A$63,$O$4,'ВС кумите - командные'!$C$8:$C$63,$C27)</f>
        <v>0</v>
      </c>
      <c r="P27" s="11">
        <f>COUNTIFS('ВС ката - группа'!$A$7:$A$51,$P$4,'ВС ката - группа'!$C$7:$C$51,$C27)+COUNTIFS('ВС кумите - командные'!$A$8:$A$63,$P$4,'ВС кумите - командные'!$C$8:$C$63,$C27)</f>
        <v>0</v>
      </c>
      <c r="Q27" s="120">
        <f>COUNTIFS('ВС ката - группа'!$A$7:$A$51,$Q$4,'ВС ката - группа'!$C$7:$C$51,$C27)+COUNTIFS('ВС кумите - командные'!$A$8:$A$63,$Q$4,'ВС кумите - командные'!$C$8:$C$63,$C27)</f>
        <v>1</v>
      </c>
      <c r="R27" s="11">
        <f>COUNTIFS('ВС ката - группа'!$A$7:$A$51,$R$4,'ВС ката - группа'!$C$7:$C$51,$C27)+COUNTIFS('ВС кумите - командные'!$A$8:$A$63,$R$4,'ВС кумите - командные'!$C$8:$C$63,$C27)</f>
        <v>0</v>
      </c>
      <c r="S27" s="146">
        <v>14</v>
      </c>
      <c r="T27" s="138">
        <f t="shared" si="0"/>
        <v>13</v>
      </c>
      <c r="U27" s="139">
        <v>14</v>
      </c>
      <c r="V27" s="56">
        <f>COUNTIFS('КР ката, кумите'!$A$7:$A$31,$V$4,'КР ката, кумите'!$C$7:$C$31,$C27)</f>
        <v>0</v>
      </c>
      <c r="W27" s="11">
        <f>COUNTIFS('КР ката, кумите'!$A$7:$A$31,$W$4,'КР ката, кумите'!$C$7:$C$31,$C27)</f>
        <v>0</v>
      </c>
      <c r="X27" s="11">
        <f>COUNTIFS('КР ката, кумите'!$A$7:$A$31,$X$4,'КР ката, кумите'!$C$7:$C$31,$C27)</f>
        <v>0</v>
      </c>
      <c r="Y27" s="57">
        <f>COUNTIFS('КР ката, кумите'!$A$7:$A$31,$Y$4,'КР ката, кумите'!$C$7:$C$31,$C27)</f>
        <v>0</v>
      </c>
      <c r="Z27" s="100">
        <f>COUNTIFS('КР ката, кумите'!$A$45:$A$74,$Z$4,'КР ката, кумите'!$C$45:$C$74,$C27)</f>
        <v>0</v>
      </c>
      <c r="AA27" s="11">
        <f>COUNTIFS('КР ката, кумите'!$A$45:$A$74,$AA$4,'КР ката, кумите'!$C$45:$C$74,$C27)</f>
        <v>0</v>
      </c>
      <c r="AB27" s="11">
        <f>COUNTIFS('КР ката, кумите'!$A$45:$A$74,$AB$4,'КР ката, кумите'!$C$45:$C$74,$C27)</f>
        <v>0</v>
      </c>
      <c r="AC27" s="103">
        <f>COUNTIFS('КР ката, кумите'!$A$45:$A$74,$AC$4,'КР ката, кумите'!$C$45:$C$74,$C27)</f>
        <v>0</v>
      </c>
      <c r="AD27" s="154" t="s">
        <v>378</v>
      </c>
      <c r="AE27" s="87">
        <f t="shared" si="2"/>
        <v>0</v>
      </c>
      <c r="AF27" s="154" t="s">
        <v>378</v>
      </c>
      <c r="AG27" s="164" t="s">
        <v>400</v>
      </c>
      <c r="AH27" s="160">
        <v>17</v>
      </c>
      <c r="AI27" s="105">
        <f>K27*5+L27*3+M27+N27+O27*7+P27*5+Q27*3+R27*3</f>
        <v>13</v>
      </c>
      <c r="AJ27" s="135">
        <v>16</v>
      </c>
    </row>
    <row r="28" spans="1:36" x14ac:dyDescent="0.35">
      <c r="A28" s="56">
        <v>24</v>
      </c>
      <c r="B28" s="11" t="s">
        <v>92</v>
      </c>
      <c r="C28" s="86" t="s">
        <v>104</v>
      </c>
      <c r="D28" s="55">
        <f>COUNTIFS('МС ката, кумите'!$A$7:$A$83,$D$4,'МС ката, кумите'!$C$7:$C$83,$C28)</f>
        <v>0</v>
      </c>
      <c r="E28" s="53">
        <f>COUNTIFS('МС ката, кумите'!$A$7:$A$83,$E$4,'МС ката, кумите'!$C$7:$C$83,$C28)</f>
        <v>0</v>
      </c>
      <c r="F28" s="53">
        <f>COUNTIFS('МС ката, кумите'!$A$7:$A$83,$F$4,'МС ката, кумите'!$C$7:$C$83,$C28)</f>
        <v>0</v>
      </c>
      <c r="G28" s="53">
        <f>COUNTIFS('МС ката, кумите'!$A$7:$A$83,$G$4,'МС ката, кумите'!$C$7:$C$83,$C28)</f>
        <v>0</v>
      </c>
      <c r="H28" s="77" t="s">
        <v>368</v>
      </c>
      <c r="I28" s="96">
        <f t="shared" si="1"/>
        <v>0</v>
      </c>
      <c r="J28" s="94" t="s">
        <v>368</v>
      </c>
      <c r="K28" s="56">
        <f>COUNTIFS('ВС ката'!$A$7:$A$149,$K$4,'ВС ката'!$C$7:$C$149,$C28)+COUNTIFS('ВС кумите'!$A$7:$A$129,$K$4,'ВС кумите'!$C$7:$C$129,$C28)</f>
        <v>0</v>
      </c>
      <c r="L28" s="11">
        <f>COUNTIFS('ВС ката'!$A$7:$A$149,$L$4,'ВС ката'!$C$7:$C$149,$C28)+COUNTIFS('ВС кумите'!$A$7:$A$129,$L$4,'ВС кумите'!$C$7:$C$129,$C28)</f>
        <v>0</v>
      </c>
      <c r="M28" s="11">
        <f>COUNTIFS('ВС ката'!$A$7:$A$149,$M$4,'ВС ката'!$C$7:$C$149,$C28)+COUNTIFS('ВС кумите'!$A$7:$A$129,$M$4,'ВС кумите'!$C$7:$C$129,$C28)</f>
        <v>0</v>
      </c>
      <c r="N28" s="57">
        <f>COUNTIFS('ВС ката'!$A$7:$A$149,$N$4,'ВС ката'!$C$7:$C$149,$C28)+COUNTIFS('ВС кумите'!$A$7:$A$129,$N$4,'ВС кумите'!$C$7:$C$129,$C28)</f>
        <v>0</v>
      </c>
      <c r="O28" s="100">
        <f>COUNTIFS('ВС ката - группа'!$A$7:$A$51,$O$4,'ВС ката - группа'!$C$7:$C$51,$C28)+COUNTIFS('ВС кумите - командные'!$A$8:$A$63,$O$4,'ВС кумите - командные'!$C$8:$C$63,$C28)</f>
        <v>0</v>
      </c>
      <c r="P28" s="11">
        <f>COUNTIFS('ВС ката - группа'!$A$7:$A$51,$P$4,'ВС ката - группа'!$C$7:$C$51,$C28)+COUNTIFS('ВС кумите - командные'!$A$8:$A$63,$P$4,'ВС кумите - командные'!$C$8:$C$63,$C28)</f>
        <v>0</v>
      </c>
      <c r="Q28" s="11">
        <f>COUNTIFS('ВС ката - группа'!$A$7:$A$51,$Q$4,'ВС ката - группа'!$C$7:$C$51,$C28)+COUNTIFS('ВС кумите - командные'!$A$8:$A$63,$Q$4,'ВС кумите - командные'!$C$8:$C$63,$C28)</f>
        <v>0</v>
      </c>
      <c r="R28" s="11">
        <f>COUNTIFS('ВС ката - группа'!$A$7:$A$51,$R$4,'ВС ката - группа'!$C$7:$C$51,$C28)+COUNTIFS('ВС кумите - командные'!$A$8:$A$63,$R$4,'ВС кумите - командные'!$C$8:$C$63,$C28)</f>
        <v>0</v>
      </c>
      <c r="S28" s="148" t="s">
        <v>373</v>
      </c>
      <c r="T28" s="140">
        <f t="shared" si="0"/>
        <v>0</v>
      </c>
      <c r="U28" s="133" t="s">
        <v>373</v>
      </c>
      <c r="V28" s="56">
        <f>COUNTIFS('КР ката, кумите'!$A$7:$A$31,$V$4,'КР ката, кумите'!$C$7:$C$31,$C28)</f>
        <v>0</v>
      </c>
      <c r="W28" s="11">
        <f>COUNTIFS('КР ката, кумите'!$A$7:$A$31,$W$4,'КР ката, кумите'!$C$7:$C$31,$C28)</f>
        <v>0</v>
      </c>
      <c r="X28" s="11">
        <f>COUNTIFS('КР ката, кумите'!$A$7:$A$31,$X$4,'КР ката, кумите'!$C$7:$C$31,$C28)</f>
        <v>0</v>
      </c>
      <c r="Y28" s="57">
        <f>COUNTIFS('КР ката, кумите'!$A$7:$A$31,$Y$4,'КР ката, кумите'!$C$7:$C$31,$C28)</f>
        <v>0</v>
      </c>
      <c r="Z28" s="100">
        <f>COUNTIFS('КР ката, кумите'!$A$45:$A$74,$Z$4,'КР ката, кумите'!$C$45:$C$74,$C28)</f>
        <v>0</v>
      </c>
      <c r="AA28" s="11">
        <f>COUNTIFS('КР ката, кумите'!$A$45:$A$74,$AA$4,'КР ката, кумите'!$C$45:$C$74,$C28)</f>
        <v>0</v>
      </c>
      <c r="AB28" s="11">
        <f>COUNTIFS('КР ката, кумите'!$A$45:$A$74,$AB$4,'КР ката, кумите'!$C$45:$C$74,$C28)</f>
        <v>0</v>
      </c>
      <c r="AC28" s="103">
        <f>COUNTIFS('КР ката, кумите'!$A$45:$A$74,$AC$4,'КР ката, кумите'!$C$45:$C$74,$C28)</f>
        <v>0</v>
      </c>
      <c r="AD28" s="154" t="s">
        <v>378</v>
      </c>
      <c r="AE28" s="87">
        <f t="shared" si="2"/>
        <v>0</v>
      </c>
      <c r="AF28" s="154" t="s">
        <v>378</v>
      </c>
      <c r="AG28" s="159" t="s">
        <v>385</v>
      </c>
      <c r="AH28" s="174" t="s">
        <v>413</v>
      </c>
      <c r="AI28" s="56">
        <f>K28*5+L28*3+M28+N28+O28*7+P28*5+Q28*3+R28*3</f>
        <v>0</v>
      </c>
      <c r="AJ28" s="174" t="s">
        <v>413</v>
      </c>
    </row>
    <row r="29" spans="1:36" x14ac:dyDescent="0.35">
      <c r="A29" s="56">
        <v>25</v>
      </c>
      <c r="B29" s="11" t="s">
        <v>96</v>
      </c>
      <c r="C29" s="86" t="s">
        <v>49</v>
      </c>
      <c r="D29" s="69">
        <f>COUNTIFS('МС ката, кумите'!$A$7:$A$83,$D$4,'МС ката, кумите'!$C$7:$C$83,$C29)</f>
        <v>1</v>
      </c>
      <c r="E29" s="53">
        <f>COUNTIFS('МС ката, кумите'!$A$7:$A$83,$E$4,'МС ката, кумите'!$C$7:$C$83,$C29)</f>
        <v>0</v>
      </c>
      <c r="F29" s="53">
        <f>COUNTIFS('МС ката, кумите'!$A$7:$A$83,$F$4,'МС ката, кумите'!$C$7:$C$83,$C29)</f>
        <v>0</v>
      </c>
      <c r="G29" s="53">
        <f>COUNTIFS('МС ката, кумите'!$A$7:$A$83,$G$4,'МС ката, кумите'!$C$7:$C$83,$C29)</f>
        <v>0</v>
      </c>
      <c r="H29" s="76" t="s">
        <v>365</v>
      </c>
      <c r="I29" s="67">
        <f t="shared" si="1"/>
        <v>5</v>
      </c>
      <c r="J29" s="92" t="s">
        <v>365</v>
      </c>
      <c r="K29" s="114">
        <f>COUNTIFS('ВС ката'!$A$7:$A$149,$K$4,'ВС ката'!$C$7:$C$149,$C29)+COUNTIFS('ВС кумите'!$A$7:$A$129,$K$4,'ВС кумите'!$C$7:$C$129,$C29)</f>
        <v>3</v>
      </c>
      <c r="L29" s="117">
        <f>COUNTIFS('ВС ката'!$A$7:$A$149,$L$4,'ВС ката'!$C$7:$C$149,$C29)+COUNTIFS('ВС кумите'!$A$7:$A$129,$L$4,'ВС кумите'!$C$7:$C$129,$C29)</f>
        <v>1</v>
      </c>
      <c r="M29" s="120">
        <f>COUNTIFS('ВС ката'!$A$7:$A$149,$M$4,'ВС ката'!$C$7:$C$149,$C29)+COUNTIFS('ВС кумите'!$A$7:$A$129,$M$4,'ВС кумите'!$C$7:$C$129,$C29)</f>
        <v>3</v>
      </c>
      <c r="N29" s="130">
        <f>COUNTIFS('ВС ката'!$A$7:$A$149,$N$4,'ВС ката'!$C$7:$C$149,$C29)+COUNTIFS('ВС кумите'!$A$7:$A$129,$N$4,'ВС кумите'!$C$7:$C$129,$C29)</f>
        <v>1</v>
      </c>
      <c r="O29" s="176">
        <v>1</v>
      </c>
      <c r="P29" s="11">
        <f>COUNTIFS('ВС ката - группа'!$A$7:$A$51,$P$4,'ВС ката - группа'!$C$7:$C$51,$C29)+COUNTIFS('ВС кумите - командные'!$A$8:$A$63,$P$4,'ВС кумите - командные'!$C$8:$C$63,$C29)</f>
        <v>0</v>
      </c>
      <c r="Q29" s="175">
        <v>4</v>
      </c>
      <c r="R29" s="11">
        <f>COUNTIFS('ВС ката - группа'!$A$7:$A$51,$R$4,'ВС ката - группа'!$C$7:$C$51,$C29)+COUNTIFS('ВС кумите - командные'!$A$8:$A$63,$R$4,'ВС кумите - командные'!$C$8:$C$63,$C29)</f>
        <v>0</v>
      </c>
      <c r="S29" s="146">
        <v>5</v>
      </c>
      <c r="T29" s="177">
        <v>41</v>
      </c>
      <c r="U29" s="178">
        <v>4</v>
      </c>
      <c r="V29" s="114">
        <f>COUNTIFS('КР ката, кумите'!$A$7:$A$31,$V$4,'КР ката, кумите'!$C$7:$C$31,$C29)</f>
        <v>2</v>
      </c>
      <c r="W29" s="117">
        <f>COUNTIFS('КР ката, кумите'!$A$7:$A$31,$W$4,'КР ката, кумите'!$C$7:$C$31,$C29)</f>
        <v>2</v>
      </c>
      <c r="X29" s="120">
        <f>COUNTIFS('КР ката, кумите'!$A$7:$A$31,$X$4,'КР ката, кумите'!$C$7:$C$31,$C29)</f>
        <v>1</v>
      </c>
      <c r="Y29" s="57">
        <f>COUNTIFS('КР ката, кумите'!$A$7:$A$31,$Y$4,'КР ката, кумите'!$C$7:$C$31,$C29)</f>
        <v>0</v>
      </c>
      <c r="Z29" s="176">
        <v>1</v>
      </c>
      <c r="AA29" s="179">
        <v>2</v>
      </c>
      <c r="AB29" s="11">
        <f>COUNTIFS('КР ката, кумите'!$A$45:$A$74,$AB$4,'КР ката, кумите'!$C$45:$C$74,$C29)</f>
        <v>0</v>
      </c>
      <c r="AC29" s="103">
        <f>COUNTIFS('КР ката, кумите'!$A$45:$A$74,$AC$4,'КР ката, кумите'!$C$45:$C$74,$C29)</f>
        <v>0</v>
      </c>
      <c r="AD29" s="153">
        <v>1</v>
      </c>
      <c r="AE29" s="105">
        <f t="shared" si="2"/>
        <v>34</v>
      </c>
      <c r="AF29" s="153">
        <v>1</v>
      </c>
      <c r="AG29" s="164" t="s">
        <v>414</v>
      </c>
      <c r="AH29" s="181">
        <v>1</v>
      </c>
      <c r="AI29" s="177">
        <v>80</v>
      </c>
      <c r="AJ29" s="180">
        <v>1</v>
      </c>
    </row>
    <row r="30" spans="1:36" x14ac:dyDescent="0.35">
      <c r="A30" s="56">
        <v>26</v>
      </c>
      <c r="B30" s="11" t="s">
        <v>95</v>
      </c>
      <c r="C30" s="86" t="s">
        <v>50</v>
      </c>
      <c r="D30" s="55">
        <f>COUNTIFS('МС ката, кумите'!$A$7:$A$83,$D$4,'МС ката, кумите'!$C$7:$C$83,$C30)</f>
        <v>0</v>
      </c>
      <c r="E30" s="53">
        <f>COUNTIFS('МС ката, кумите'!$A$7:$A$83,$E$4,'МС ката, кумите'!$C$7:$C$83,$C30)</f>
        <v>0</v>
      </c>
      <c r="F30" s="53">
        <f>COUNTIFS('МС ката, кумите'!$A$7:$A$83,$F$4,'МС ката, кумите'!$C$7:$C$83,$C30)</f>
        <v>0</v>
      </c>
      <c r="G30" s="53">
        <f>COUNTIFS('МС ката, кумите'!$A$7:$A$83,$G$4,'МС ката, кумите'!$C$7:$C$83,$C30)</f>
        <v>0</v>
      </c>
      <c r="H30" s="77" t="s">
        <v>368</v>
      </c>
      <c r="I30" s="96">
        <f t="shared" si="1"/>
        <v>0</v>
      </c>
      <c r="J30" s="94" t="s">
        <v>368</v>
      </c>
      <c r="K30" s="56">
        <f>COUNTIFS('ВС ката'!$A$7:$A$149,$K$4,'ВС ката'!$C$7:$C$149,$C30)+COUNTIFS('ВС кумите'!$A$7:$A$129,$K$4,'ВС кумите'!$C$7:$C$129,$C30)</f>
        <v>0</v>
      </c>
      <c r="L30" s="11">
        <f>COUNTIFS('ВС ката'!$A$7:$A$149,$L$4,'ВС ката'!$C$7:$C$149,$C30)+COUNTIFS('ВС кумите'!$A$7:$A$129,$L$4,'ВС кумите'!$C$7:$C$129,$C30)</f>
        <v>0</v>
      </c>
      <c r="M30" s="11">
        <f>COUNTIFS('ВС ката'!$A$7:$A$149,$M$4,'ВС ката'!$C$7:$C$149,$C30)+COUNTIFS('ВС кумите'!$A$7:$A$129,$M$4,'ВС кумите'!$C$7:$C$129,$C30)</f>
        <v>0</v>
      </c>
      <c r="N30" s="57">
        <f>COUNTIFS('ВС ката'!$A$7:$A$149,$N$4,'ВС ката'!$C$7:$C$149,$C30)+COUNTIFS('ВС кумите'!$A$7:$A$129,$N$4,'ВС кумите'!$C$7:$C$129,$C30)</f>
        <v>0</v>
      </c>
      <c r="O30" s="100">
        <f>COUNTIFS('ВС ката - группа'!$A$7:$A$51,$O$4,'ВС ката - группа'!$C$7:$C$51,$C30)+COUNTIFS('ВС кумите - командные'!$A$8:$A$63,$O$4,'ВС кумите - командные'!$C$8:$C$63,$C30)</f>
        <v>0</v>
      </c>
      <c r="P30" s="11">
        <f>COUNTIFS('ВС ката - группа'!$A$7:$A$51,$P$4,'ВС ката - группа'!$C$7:$C$51,$C30)+COUNTIFS('ВС кумите - командные'!$A$8:$A$63,$P$4,'ВС кумите - командные'!$C$8:$C$63,$C30)</f>
        <v>0</v>
      </c>
      <c r="Q30" s="11">
        <f>COUNTIFS('ВС ката - группа'!$A$7:$A$51,$Q$4,'ВС ката - группа'!$C$7:$C$51,$C30)+COUNTIFS('ВС кумите - командные'!$A$8:$A$63,$Q$4,'ВС кумите - командные'!$C$8:$C$63,$C30)</f>
        <v>0</v>
      </c>
      <c r="R30" s="11">
        <f>COUNTIFS('ВС ката - группа'!$A$7:$A$51,$R$4,'ВС ката - группа'!$C$7:$C$51,$C30)+COUNTIFS('ВС кумите - командные'!$A$8:$A$63,$R$4,'ВС кумите - командные'!$C$8:$C$63,$C30)</f>
        <v>0</v>
      </c>
      <c r="S30" s="148" t="s">
        <v>373</v>
      </c>
      <c r="T30" s="140">
        <f t="shared" si="0"/>
        <v>0</v>
      </c>
      <c r="U30" s="133" t="s">
        <v>373</v>
      </c>
      <c r="V30" s="56">
        <f>COUNTIFS('КР ката, кумите'!$A$7:$A$31,$V$4,'КР ката, кумите'!$C$7:$C$31,$C30)</f>
        <v>0</v>
      </c>
      <c r="W30" s="11">
        <f>COUNTIFS('КР ката, кумите'!$A$7:$A$31,$W$4,'КР ката, кумите'!$C$7:$C$31,$C30)</f>
        <v>0</v>
      </c>
      <c r="X30" s="11">
        <f>COUNTIFS('КР ката, кумите'!$A$7:$A$31,$X$4,'КР ката, кумите'!$C$7:$C$31,$C30)</f>
        <v>0</v>
      </c>
      <c r="Y30" s="57">
        <f>COUNTIFS('КР ката, кумите'!$A$7:$A$31,$Y$4,'КР ката, кумите'!$C$7:$C$31,$C30)</f>
        <v>0</v>
      </c>
      <c r="Z30" s="100">
        <f>COUNTIFS('КР ката, кумите'!$A$45:$A$74,$Z$4,'КР ката, кумите'!$C$45:$C$74,$C30)</f>
        <v>0</v>
      </c>
      <c r="AA30" s="11">
        <f>COUNTIFS('КР ката, кумите'!$A$45:$A$74,$AA$4,'КР ката, кумите'!$C$45:$C$74,$C30)</f>
        <v>0</v>
      </c>
      <c r="AB30" s="11">
        <f>COUNTIFS('КР ката, кумите'!$A$45:$A$74,$AB$4,'КР ката, кумите'!$C$45:$C$74,$C30)</f>
        <v>0</v>
      </c>
      <c r="AC30" s="103">
        <f>COUNTIFS('КР ката, кумите'!$A$45:$A$74,$AC$4,'КР ката, кумите'!$C$45:$C$74,$C30)</f>
        <v>0</v>
      </c>
      <c r="AD30" s="154" t="s">
        <v>378</v>
      </c>
      <c r="AE30" s="87">
        <f t="shared" si="2"/>
        <v>0</v>
      </c>
      <c r="AF30" s="154" t="s">
        <v>378</v>
      </c>
      <c r="AG30" s="159" t="s">
        <v>385</v>
      </c>
      <c r="AH30" s="174" t="s">
        <v>413</v>
      </c>
      <c r="AI30" s="56">
        <f>K30*5+L30*3+M30+N30+O30*7+P30*5+Q30*3+R30*3</f>
        <v>0</v>
      </c>
      <c r="AJ30" s="174" t="s">
        <v>413</v>
      </c>
    </row>
    <row r="31" spans="1:36" x14ac:dyDescent="0.35">
      <c r="A31" s="56">
        <v>27</v>
      </c>
      <c r="B31" s="11" t="s">
        <v>94</v>
      </c>
      <c r="C31" s="86" t="s">
        <v>51</v>
      </c>
      <c r="D31" s="69">
        <f>COUNTIFS('МС ката, кумите'!$A$7:$A$83,$D$4,'МС ката, кумите'!$C$7:$C$83,$C31)</f>
        <v>2</v>
      </c>
      <c r="E31" s="70">
        <f>COUNTIFS('МС ката, кумите'!$A$7:$A$83,$E$4,'МС ката, кумите'!$C$7:$C$83,$C31)</f>
        <v>1</v>
      </c>
      <c r="F31" s="71">
        <f>COUNTIFS('МС ката, кумите'!$A$7:$A$83,$F$4,'МС ката, кумите'!$C$7:$C$83,$C31)</f>
        <v>2</v>
      </c>
      <c r="G31" s="72">
        <f>COUNTIFS('МС ката, кумите'!$A$7:$A$83,$G$4,'МС ката, кумите'!$C$7:$C$83,$C31)</f>
        <v>1</v>
      </c>
      <c r="H31" s="98">
        <v>1</v>
      </c>
      <c r="I31" s="67">
        <f t="shared" si="1"/>
        <v>16</v>
      </c>
      <c r="J31" s="98">
        <v>2</v>
      </c>
      <c r="K31" s="114">
        <f>COUNTIFS('ВС ката'!$A$7:$A$149,$K$4,'ВС ката'!$C$7:$C$149,$C31)+COUNTIFS('ВС кумите'!$A$7:$A$129,$K$4,'ВС кумите'!$C$7:$C$129,$C31)</f>
        <v>1</v>
      </c>
      <c r="L31" s="11">
        <f>COUNTIFS('ВС ката'!$A$7:$A$149,$L$4,'ВС ката'!$C$7:$C$149,$C31)+COUNTIFS('ВС кумите'!$A$7:$A$129,$L$4,'ВС кумите'!$C$7:$C$129,$C31)</f>
        <v>0</v>
      </c>
      <c r="M31" s="120">
        <f>COUNTIFS('ВС ката'!$A$7:$A$149,$M$4,'ВС ката'!$C$7:$C$149,$C31)+COUNTIFS('ВС кумите'!$A$7:$A$129,$M$4,'ВС кумите'!$C$7:$C$129,$C31)</f>
        <v>2</v>
      </c>
      <c r="N31" s="130">
        <f>COUNTIFS('ВС ката'!$A$7:$A$149,$N$4,'ВС ката'!$C$7:$C$149,$C31)+COUNTIFS('ВС кумите'!$A$7:$A$129,$N$4,'ВС кумите'!$C$7:$C$129,$C31)</f>
        <v>1</v>
      </c>
      <c r="O31" s="100">
        <f>COUNTIFS('ВС ката - группа'!$A$7:$A$51,$O$4,'ВС ката - группа'!$C$7:$C$51,$C31)+COUNTIFS('ВС кумите - командные'!$A$8:$A$63,$O$4,'ВС кумите - командные'!$C$8:$C$63,$C31)</f>
        <v>0</v>
      </c>
      <c r="P31" s="11">
        <f>COUNTIFS('ВС ката - группа'!$A$7:$A$51,$P$4,'ВС ката - группа'!$C$7:$C$51,$C31)+COUNTIFS('ВС кумите - командные'!$A$8:$A$63,$P$4,'ВС кумите - командные'!$C$8:$C$63,$C31)</f>
        <v>0</v>
      </c>
      <c r="Q31" s="11">
        <f>COUNTIFS('ВС ката - группа'!$A$7:$A$51,$Q$4,'ВС ката - группа'!$C$7:$C$51,$C31)+COUNTIFS('ВС кумите - командные'!$A$8:$A$63,$Q$4,'ВС кумите - командные'!$C$8:$C$63,$C31)</f>
        <v>0</v>
      </c>
      <c r="R31" s="11">
        <f>COUNTIFS('ВС ката - группа'!$A$7:$A$51,$R$4,'ВС ката - группа'!$C$7:$C$51,$C31)+COUNTIFS('ВС кумите - командные'!$A$8:$A$63,$R$4,'ВС кумите - командные'!$C$8:$C$63,$C31)</f>
        <v>0</v>
      </c>
      <c r="S31" s="146">
        <v>15</v>
      </c>
      <c r="T31" s="138">
        <f t="shared" si="0"/>
        <v>8</v>
      </c>
      <c r="U31" s="139" t="s">
        <v>371</v>
      </c>
      <c r="V31" s="56">
        <f>COUNTIFS('КР ката, кумите'!$A$7:$A$31,$V$4,'КР ката, кумите'!$C$7:$C$31,$C31)</f>
        <v>0</v>
      </c>
      <c r="W31" s="11">
        <f>COUNTIFS('КР ката, кумите'!$A$7:$A$31,$W$4,'КР ката, кумите'!$C$7:$C$31,$C31)</f>
        <v>0</v>
      </c>
      <c r="X31" s="11">
        <f>COUNTIFS('КР ката, кумите'!$A$7:$A$31,$X$4,'КР ката, кумите'!$C$7:$C$31,$C31)</f>
        <v>0</v>
      </c>
      <c r="Y31" s="57">
        <f>COUNTIFS('КР ката, кумите'!$A$7:$A$31,$Y$4,'КР ката, кумите'!$C$7:$C$31,$C31)</f>
        <v>0</v>
      </c>
      <c r="Z31" s="100">
        <f>COUNTIFS('КР ката, кумите'!$A$45:$A$74,$Z$4,'КР ката, кумите'!$C$45:$C$74,$C31)</f>
        <v>0</v>
      </c>
      <c r="AA31" s="11">
        <f>COUNTIFS('КР ката, кумите'!$A$45:$A$74,$AA$4,'КР ката, кумите'!$C$45:$C$74,$C31)</f>
        <v>0</v>
      </c>
      <c r="AB31" s="11">
        <f>COUNTIFS('КР ката, кумите'!$A$45:$A$74,$AB$4,'КР ката, кумите'!$C$45:$C$74,$C31)</f>
        <v>0</v>
      </c>
      <c r="AC31" s="103">
        <f>COUNTIFS('КР ката, кумите'!$A$45:$A$74,$AC$4,'КР ката, кумите'!$C$45:$C$74,$C31)</f>
        <v>0</v>
      </c>
      <c r="AD31" s="154" t="s">
        <v>378</v>
      </c>
      <c r="AE31" s="87">
        <f t="shared" si="2"/>
        <v>0</v>
      </c>
      <c r="AF31" s="154" t="s">
        <v>378</v>
      </c>
      <c r="AG31" s="164" t="s">
        <v>402</v>
      </c>
      <c r="AH31" s="160">
        <v>6</v>
      </c>
      <c r="AI31" s="105">
        <v>24</v>
      </c>
      <c r="AJ31" s="135">
        <v>8</v>
      </c>
    </row>
    <row r="32" spans="1:36" x14ac:dyDescent="0.35">
      <c r="A32" s="56">
        <v>28</v>
      </c>
      <c r="B32" s="11" t="s">
        <v>95</v>
      </c>
      <c r="C32" s="86" t="s">
        <v>105</v>
      </c>
      <c r="D32" s="55">
        <f>COUNTIFS('МС ката, кумите'!$A$7:$A$83,$D$4,'МС ката, кумите'!$C$7:$C$83,$C32)</f>
        <v>0</v>
      </c>
      <c r="E32" s="53">
        <f>COUNTIFS('МС ката, кумите'!$A$7:$A$83,$E$4,'МС ката, кумите'!$C$7:$C$83,$C32)</f>
        <v>0</v>
      </c>
      <c r="F32" s="53">
        <f>COUNTIFS('МС ката, кумите'!$A$7:$A$83,$F$4,'МС ката, кумите'!$C$7:$C$83,$C32)</f>
        <v>0</v>
      </c>
      <c r="G32" s="53">
        <f>COUNTIFS('МС ката, кумите'!$A$7:$A$83,$G$4,'МС ката, кумите'!$C$7:$C$83,$C32)</f>
        <v>0</v>
      </c>
      <c r="H32" s="77" t="s">
        <v>368</v>
      </c>
      <c r="I32" s="96">
        <f t="shared" si="1"/>
        <v>0</v>
      </c>
      <c r="J32" s="94" t="s">
        <v>368</v>
      </c>
      <c r="K32" s="56">
        <f>COUNTIFS('ВС ката'!$A$7:$A$149,$K$4,'ВС ката'!$C$7:$C$149,$C32)+COUNTIFS('ВС кумите'!$A$7:$A$129,$K$4,'ВС кумите'!$C$7:$C$129,$C32)</f>
        <v>0</v>
      </c>
      <c r="L32" s="11">
        <f>COUNTIFS('ВС ката'!$A$7:$A$149,$L$4,'ВС ката'!$C$7:$C$149,$C32)+COUNTIFS('ВС кумите'!$A$7:$A$129,$L$4,'ВС кумите'!$C$7:$C$129,$C32)</f>
        <v>0</v>
      </c>
      <c r="M32" s="11">
        <f>COUNTIFS('ВС ката'!$A$7:$A$149,$M$4,'ВС ката'!$C$7:$C$149,$C32)+COUNTIFS('ВС кумите'!$A$7:$A$129,$M$4,'ВС кумите'!$C$7:$C$129,$C32)</f>
        <v>0</v>
      </c>
      <c r="N32" s="57">
        <f>COUNTIFS('ВС ката'!$A$7:$A$149,$N$4,'ВС ката'!$C$7:$C$149,$C32)+COUNTIFS('ВС кумите'!$A$7:$A$129,$N$4,'ВС кумите'!$C$7:$C$129,$C32)</f>
        <v>0</v>
      </c>
      <c r="O32" s="100">
        <f>COUNTIFS('ВС ката - группа'!$A$7:$A$51,$O$4,'ВС ката - группа'!$C$7:$C$51,$C32)+COUNTIFS('ВС кумите - командные'!$A$8:$A$63,$O$4,'ВС кумите - командные'!$C$8:$C$63,$C32)</f>
        <v>0</v>
      </c>
      <c r="P32" s="11">
        <f>COUNTIFS('ВС ката - группа'!$A$7:$A$51,$P$4,'ВС ката - группа'!$C$7:$C$51,$C32)+COUNTIFS('ВС кумите - командные'!$A$8:$A$63,$P$4,'ВС кумите - командные'!$C$8:$C$63,$C32)</f>
        <v>0</v>
      </c>
      <c r="Q32" s="11">
        <f>COUNTIFS('ВС ката - группа'!$A$7:$A$51,$Q$4,'ВС ката - группа'!$C$7:$C$51,$C32)+COUNTIFS('ВС кумите - командные'!$A$8:$A$63,$Q$4,'ВС кумите - командные'!$C$8:$C$63,$C32)</f>
        <v>0</v>
      </c>
      <c r="R32" s="11">
        <f>COUNTIFS('ВС ката - группа'!$A$7:$A$51,$R$4,'ВС ката - группа'!$C$7:$C$51,$C32)+COUNTIFS('ВС кумите - командные'!$A$8:$A$63,$R$4,'ВС кумите - командные'!$C$8:$C$63,$C32)</f>
        <v>0</v>
      </c>
      <c r="S32" s="148" t="s">
        <v>373</v>
      </c>
      <c r="T32" s="140">
        <f t="shared" si="0"/>
        <v>0</v>
      </c>
      <c r="U32" s="133" t="s">
        <v>373</v>
      </c>
      <c r="V32" s="56">
        <f>COUNTIFS('КР ката, кумите'!$A$7:$A$31,$V$4,'КР ката, кумите'!$C$7:$C$31,$C32)</f>
        <v>0</v>
      </c>
      <c r="W32" s="11">
        <f>COUNTIFS('КР ката, кумите'!$A$7:$A$31,$W$4,'КР ката, кумите'!$C$7:$C$31,$C32)</f>
        <v>0</v>
      </c>
      <c r="X32" s="11">
        <f>COUNTIFS('КР ката, кумите'!$A$7:$A$31,$X$4,'КР ката, кумите'!$C$7:$C$31,$C32)</f>
        <v>0</v>
      </c>
      <c r="Y32" s="57">
        <f>COUNTIFS('КР ката, кумите'!$A$7:$A$31,$Y$4,'КР ката, кумите'!$C$7:$C$31,$C32)</f>
        <v>0</v>
      </c>
      <c r="Z32" s="100">
        <f>COUNTIFS('КР ката, кумите'!$A$45:$A$74,$Z$4,'КР ката, кумите'!$C$45:$C$74,$C32)</f>
        <v>0</v>
      </c>
      <c r="AA32" s="11">
        <f>COUNTIFS('КР ката, кумите'!$A$45:$A$74,$AA$4,'КР ката, кумите'!$C$45:$C$74,$C32)</f>
        <v>0</v>
      </c>
      <c r="AB32" s="11">
        <f>COUNTIFS('КР ката, кумите'!$A$45:$A$74,$AB$4,'КР ката, кумите'!$C$45:$C$74,$C32)</f>
        <v>0</v>
      </c>
      <c r="AC32" s="103">
        <f>COUNTIFS('КР ката, кумите'!$A$45:$A$74,$AC$4,'КР ката, кумите'!$C$45:$C$74,$C32)</f>
        <v>0</v>
      </c>
      <c r="AD32" s="154" t="s">
        <v>378</v>
      </c>
      <c r="AE32" s="87">
        <f t="shared" si="2"/>
        <v>0</v>
      </c>
      <c r="AF32" s="154" t="s">
        <v>378</v>
      </c>
      <c r="AG32" s="159" t="s">
        <v>385</v>
      </c>
      <c r="AH32" s="174" t="s">
        <v>413</v>
      </c>
      <c r="AI32" s="56">
        <f>K32*5+L32*3+M32+N32+O32*7+P32*5+Q32*3+R32*3</f>
        <v>0</v>
      </c>
      <c r="AJ32" s="174" t="s">
        <v>413</v>
      </c>
    </row>
    <row r="33" spans="1:36" x14ac:dyDescent="0.35">
      <c r="A33" s="56">
        <v>29</v>
      </c>
      <c r="B33" s="11" t="s">
        <v>96</v>
      </c>
      <c r="C33" s="86" t="s">
        <v>106</v>
      </c>
      <c r="D33" s="55">
        <f>COUNTIFS('МС ката, кумите'!$A$7:$A$83,$D$4,'МС ката, кумите'!$C$7:$C$83,$C33)</f>
        <v>0</v>
      </c>
      <c r="E33" s="53">
        <f>COUNTIFS('МС ката, кумите'!$A$7:$A$83,$E$4,'МС ката, кумите'!$C$7:$C$83,$C33)</f>
        <v>0</v>
      </c>
      <c r="F33" s="53">
        <f>COUNTIFS('МС ката, кумите'!$A$7:$A$83,$F$4,'МС ката, кумите'!$C$7:$C$83,$C33)</f>
        <v>0</v>
      </c>
      <c r="G33" s="53">
        <f>COUNTIFS('МС ката, кумите'!$A$7:$A$83,$G$4,'МС ката, кумите'!$C$7:$C$83,$C33)</f>
        <v>0</v>
      </c>
      <c r="H33" s="77" t="s">
        <v>368</v>
      </c>
      <c r="I33" s="96">
        <f t="shared" si="1"/>
        <v>0</v>
      </c>
      <c r="J33" s="94" t="s">
        <v>368</v>
      </c>
      <c r="K33" s="56">
        <f>COUNTIFS('ВС ката'!$A$7:$A$149,$K$4,'ВС ката'!$C$7:$C$149,$C33)+COUNTIFS('ВС кумите'!$A$7:$A$129,$K$4,'ВС кумите'!$C$7:$C$129,$C33)</f>
        <v>0</v>
      </c>
      <c r="L33" s="11">
        <f>COUNTIFS('ВС ката'!$A$7:$A$149,$L$4,'ВС ката'!$C$7:$C$149,$C33)+COUNTIFS('ВС кумите'!$A$7:$A$129,$L$4,'ВС кумите'!$C$7:$C$129,$C33)</f>
        <v>0</v>
      </c>
      <c r="M33" s="11">
        <f>COUNTIFS('ВС ката'!$A$7:$A$149,$M$4,'ВС ката'!$C$7:$C$149,$C33)+COUNTIFS('ВС кумите'!$A$7:$A$129,$M$4,'ВС кумите'!$C$7:$C$129,$C33)</f>
        <v>0</v>
      </c>
      <c r="N33" s="130">
        <f>COUNTIFS('ВС ката'!$A$7:$A$149,$N$4,'ВС ката'!$C$7:$C$149,$C33)+COUNTIFS('ВС кумите'!$A$7:$A$129,$N$4,'ВС кумите'!$C$7:$C$129,$C33)</f>
        <v>1</v>
      </c>
      <c r="O33" s="100">
        <f>COUNTIFS('ВС ката - группа'!$A$7:$A$51,$O$4,'ВС ката - группа'!$C$7:$C$51,$C33)+COUNTIFS('ВС кумите - командные'!$A$8:$A$63,$O$4,'ВС кумите - командные'!$C$8:$C$63,$C33)</f>
        <v>0</v>
      </c>
      <c r="P33" s="11">
        <f>COUNTIFS('ВС ката - группа'!$A$7:$A$51,$P$4,'ВС ката - группа'!$C$7:$C$51,$C33)+COUNTIFS('ВС кумите - командные'!$A$8:$A$63,$P$4,'ВС кумите - командные'!$C$8:$C$63,$C33)</f>
        <v>0</v>
      </c>
      <c r="Q33" s="11">
        <f>COUNTIFS('ВС ката - группа'!$A$7:$A$51,$Q$4,'ВС ката - группа'!$C$7:$C$51,$C33)+COUNTIFS('ВС кумите - командные'!$A$8:$A$63,$Q$4,'ВС кумите - командные'!$C$8:$C$63,$C33)</f>
        <v>0</v>
      </c>
      <c r="R33" s="11">
        <f>COUNTIFS('ВС ката - группа'!$A$7:$A$51,$R$4,'ВС ката - группа'!$C$7:$C$51,$C33)+COUNTIFS('ВС кумите - командные'!$A$8:$A$63,$R$4,'ВС кумите - командные'!$C$8:$C$63,$C33)</f>
        <v>0</v>
      </c>
      <c r="S33" s="146" t="s">
        <v>372</v>
      </c>
      <c r="T33" s="138">
        <f t="shared" si="0"/>
        <v>1</v>
      </c>
      <c r="U33" s="139" t="s">
        <v>372</v>
      </c>
      <c r="V33" s="56">
        <f>COUNTIFS('КР ката, кумите'!$A$7:$A$31,$V$4,'КР ката, кумите'!$C$7:$C$31,$C33)</f>
        <v>0</v>
      </c>
      <c r="W33" s="11">
        <f>COUNTIFS('КР ката, кумите'!$A$7:$A$31,$W$4,'КР ката, кумите'!$C$7:$C$31,$C33)</f>
        <v>0</v>
      </c>
      <c r="X33" s="11">
        <f>COUNTIFS('КР ката, кумите'!$A$7:$A$31,$X$4,'КР ката, кумите'!$C$7:$C$31,$C33)</f>
        <v>0</v>
      </c>
      <c r="Y33" s="57">
        <f>COUNTIFS('КР ката, кумите'!$A$7:$A$31,$Y$4,'КР ката, кумите'!$C$7:$C$31,$C33)</f>
        <v>0</v>
      </c>
      <c r="Z33" s="100">
        <f>COUNTIFS('КР ката, кумите'!$A$45:$A$74,$Z$4,'КР ката, кумите'!$C$45:$C$74,$C33)</f>
        <v>0</v>
      </c>
      <c r="AA33" s="11">
        <f>COUNTIFS('КР ката, кумите'!$A$45:$A$74,$AA$4,'КР ката, кумите'!$C$45:$C$74,$C33)</f>
        <v>0</v>
      </c>
      <c r="AB33" s="11">
        <f>COUNTIFS('КР ката, кумите'!$A$45:$A$74,$AB$4,'КР ката, кумите'!$C$45:$C$74,$C33)</f>
        <v>0</v>
      </c>
      <c r="AC33" s="103">
        <f>COUNTIFS('КР ката, кумите'!$A$45:$A$74,$AC$4,'КР ката, кумите'!$C$45:$C$74,$C33)</f>
        <v>0</v>
      </c>
      <c r="AD33" s="154" t="s">
        <v>378</v>
      </c>
      <c r="AE33" s="87">
        <f t="shared" si="2"/>
        <v>0</v>
      </c>
      <c r="AF33" s="154" t="s">
        <v>378</v>
      </c>
      <c r="AG33" s="164" t="s">
        <v>399</v>
      </c>
      <c r="AH33" s="160" t="s">
        <v>401</v>
      </c>
      <c r="AI33" s="105">
        <f>K33*5+L33*3+M33+N33+O33*7+P33*5+Q33*3+R33*3</f>
        <v>1</v>
      </c>
      <c r="AJ33" s="135"/>
    </row>
    <row r="34" spans="1:36" x14ac:dyDescent="0.35">
      <c r="A34" s="56">
        <v>30</v>
      </c>
      <c r="B34" s="11" t="s">
        <v>108</v>
      </c>
      <c r="C34" s="86" t="s">
        <v>52</v>
      </c>
      <c r="D34" s="55">
        <f>COUNTIFS('МС ката, кумите'!$A$7:$A$83,$D$4,'МС ката, кумите'!$C$7:$C$83,$C34)</f>
        <v>0</v>
      </c>
      <c r="E34" s="53">
        <f>COUNTIFS('МС ката, кумите'!$A$7:$A$83,$E$4,'МС ката, кумите'!$C$7:$C$83,$C34)</f>
        <v>0</v>
      </c>
      <c r="F34" s="53">
        <f>COUNTIFS('МС ката, кумите'!$A$7:$A$83,$F$4,'МС ката, кумите'!$C$7:$C$83,$C34)</f>
        <v>0</v>
      </c>
      <c r="G34" s="53">
        <f>COUNTIFS('МС ката, кумите'!$A$7:$A$83,$G$4,'МС ката, кумите'!$C$7:$C$83,$C34)</f>
        <v>0</v>
      </c>
      <c r="H34" s="77" t="s">
        <v>368</v>
      </c>
      <c r="I34" s="96">
        <f t="shared" si="1"/>
        <v>0</v>
      </c>
      <c r="J34" s="94" t="s">
        <v>368</v>
      </c>
      <c r="K34" s="56">
        <f>COUNTIFS('ВС ката'!$A$7:$A$149,$K$4,'ВС ката'!$C$7:$C$149,$C34)+COUNTIFS('ВС кумите'!$A$7:$A$129,$K$4,'ВС кумите'!$C$7:$C$129,$C34)</f>
        <v>0</v>
      </c>
      <c r="L34" s="11">
        <f>COUNTIFS('ВС ката'!$A$7:$A$149,$L$4,'ВС ката'!$C$7:$C$149,$C34)+COUNTIFS('ВС кумите'!$A$7:$A$129,$L$4,'ВС кумите'!$C$7:$C$129,$C34)</f>
        <v>0</v>
      </c>
      <c r="M34" s="11">
        <f>COUNTIFS('ВС ката'!$A$7:$A$149,$M$4,'ВС ката'!$C$7:$C$149,$C34)+COUNTIFS('ВС кумите'!$A$7:$A$129,$M$4,'ВС кумите'!$C$7:$C$129,$C34)</f>
        <v>0</v>
      </c>
      <c r="N34" s="57">
        <f>COUNTIFS('ВС ката'!$A$7:$A$149,$N$4,'ВС ката'!$C$7:$C$149,$C34)+COUNTIFS('ВС кумите'!$A$7:$A$129,$N$4,'ВС кумите'!$C$7:$C$129,$C34)</f>
        <v>0</v>
      </c>
      <c r="O34" s="100">
        <f>COUNTIFS('ВС ката - группа'!$A$7:$A$51,$O$4,'ВС ката - группа'!$C$7:$C$51,$C34)+COUNTIFS('ВС кумите - командные'!$A$8:$A$63,$O$4,'ВС кумите - командные'!$C$8:$C$63,$C34)</f>
        <v>0</v>
      </c>
      <c r="P34" s="11">
        <f>COUNTIFS('ВС ката - группа'!$A$7:$A$51,$P$4,'ВС ката - группа'!$C$7:$C$51,$C34)+COUNTIFS('ВС кумите - командные'!$A$8:$A$63,$P$4,'ВС кумите - командные'!$C$8:$C$63,$C34)</f>
        <v>0</v>
      </c>
      <c r="Q34" s="11">
        <f>COUNTIFS('ВС ката - группа'!$A$7:$A$51,$Q$4,'ВС ката - группа'!$C$7:$C$51,$C34)+COUNTIFS('ВС кумите - командные'!$A$8:$A$63,$Q$4,'ВС кумите - командные'!$C$8:$C$63,$C34)</f>
        <v>0</v>
      </c>
      <c r="R34" s="11">
        <f>COUNTIFS('ВС ката - группа'!$A$7:$A$51,$R$4,'ВС ката - группа'!$C$7:$C$51,$C34)+COUNTIFS('ВС кумите - командные'!$A$8:$A$63,$R$4,'ВС кумите - командные'!$C$8:$C$63,$C34)</f>
        <v>0</v>
      </c>
      <c r="S34" s="148" t="s">
        <v>373</v>
      </c>
      <c r="T34" s="140">
        <f t="shared" si="0"/>
        <v>0</v>
      </c>
      <c r="U34" s="133" t="s">
        <v>373</v>
      </c>
      <c r="V34" s="56">
        <f>COUNTIFS('КР ката, кумите'!$A$7:$A$31,$V$4,'КР ката, кумите'!$C$7:$C$31,$C34)</f>
        <v>0</v>
      </c>
      <c r="W34" s="11">
        <f>COUNTIFS('КР ката, кумите'!$A$7:$A$31,$W$4,'КР ката, кумите'!$C$7:$C$31,$C34)</f>
        <v>0</v>
      </c>
      <c r="X34" s="11">
        <f>COUNTIFS('КР ката, кумите'!$A$7:$A$31,$X$4,'КР ката, кумите'!$C$7:$C$31,$C34)</f>
        <v>0</v>
      </c>
      <c r="Y34" s="57">
        <f>COUNTIFS('КР ката, кумите'!$A$7:$A$31,$Y$4,'КР ката, кумите'!$C$7:$C$31,$C34)</f>
        <v>0</v>
      </c>
      <c r="Z34" s="100">
        <f>COUNTIFS('КР ката, кумите'!$A$45:$A$74,$Z$4,'КР ката, кумите'!$C$45:$C$74,$C34)</f>
        <v>0</v>
      </c>
      <c r="AA34" s="11">
        <f>COUNTIFS('КР ката, кумите'!$A$45:$A$74,$AA$4,'КР ката, кумите'!$C$45:$C$74,$C34)</f>
        <v>0</v>
      </c>
      <c r="AB34" s="11">
        <f>COUNTIFS('КР ката, кумите'!$A$45:$A$74,$AB$4,'КР ката, кумите'!$C$45:$C$74,$C34)</f>
        <v>0</v>
      </c>
      <c r="AC34" s="103">
        <f>COUNTIFS('КР ката, кумите'!$A$45:$A$74,$AC$4,'КР ката, кумите'!$C$45:$C$74,$C34)</f>
        <v>0</v>
      </c>
      <c r="AD34" s="154" t="s">
        <v>378</v>
      </c>
      <c r="AE34" s="87">
        <f t="shared" si="2"/>
        <v>0</v>
      </c>
      <c r="AF34" s="154" t="s">
        <v>378</v>
      </c>
      <c r="AG34" s="159" t="s">
        <v>385</v>
      </c>
      <c r="AH34" s="174" t="s">
        <v>413</v>
      </c>
      <c r="AI34" s="56">
        <f>K34*5+L34*3+M34+N34+O34*7+P34*5+Q34*3+R34*3</f>
        <v>0</v>
      </c>
      <c r="AJ34" s="174" t="s">
        <v>413</v>
      </c>
    </row>
    <row r="35" spans="1:36" x14ac:dyDescent="0.35">
      <c r="A35" s="56">
        <v>31</v>
      </c>
      <c r="B35" s="11" t="s">
        <v>96</v>
      </c>
      <c r="C35" s="86" t="s">
        <v>107</v>
      </c>
      <c r="D35" s="55">
        <f>COUNTIFS('МС ката, кумите'!$A$7:$A$83,$D$4,'МС ката, кумите'!$C$7:$C$83,$C35)</f>
        <v>0</v>
      </c>
      <c r="E35" s="53">
        <f>COUNTIFS('МС ката, кумите'!$A$7:$A$83,$E$4,'МС ката, кумите'!$C$7:$C$83,$C35)</f>
        <v>0</v>
      </c>
      <c r="F35" s="53">
        <f>COUNTIFS('МС ката, кумите'!$A$7:$A$83,$F$4,'МС ката, кумите'!$C$7:$C$83,$C35)</f>
        <v>0</v>
      </c>
      <c r="G35" s="53">
        <f>COUNTIFS('МС ката, кумите'!$A$7:$A$83,$G$4,'МС ката, кумите'!$C$7:$C$83,$C35)</f>
        <v>0</v>
      </c>
      <c r="H35" s="77" t="s">
        <v>368</v>
      </c>
      <c r="I35" s="96">
        <f t="shared" si="1"/>
        <v>0</v>
      </c>
      <c r="J35" s="94" t="s">
        <v>368</v>
      </c>
      <c r="K35" s="56">
        <f>COUNTIFS('ВС ката'!$A$7:$A$149,$K$4,'ВС ката'!$C$7:$C$149,$C35)+COUNTIFS('ВС кумите'!$A$7:$A$129,$K$4,'ВС кумите'!$C$7:$C$129,$C35)</f>
        <v>0</v>
      </c>
      <c r="L35" s="11">
        <f>COUNTIFS('ВС ката'!$A$7:$A$149,$L$4,'ВС ката'!$C$7:$C$149,$C35)+COUNTIFS('ВС кумите'!$A$7:$A$129,$L$4,'ВС кумите'!$C$7:$C$129,$C35)</f>
        <v>0</v>
      </c>
      <c r="M35" s="11">
        <f>COUNTIFS('ВС ката'!$A$7:$A$149,$M$4,'ВС ката'!$C$7:$C$149,$C35)+COUNTIFS('ВС кумите'!$A$7:$A$129,$M$4,'ВС кумите'!$C$7:$C$129,$C35)</f>
        <v>0</v>
      </c>
      <c r="N35" s="57">
        <f>COUNTIFS('ВС ката'!$A$7:$A$149,$N$4,'ВС ката'!$C$7:$C$149,$C35)+COUNTIFS('ВС кумите'!$A$7:$A$129,$N$4,'ВС кумите'!$C$7:$C$129,$C35)</f>
        <v>0</v>
      </c>
      <c r="O35" s="100">
        <f>COUNTIFS('ВС ката - группа'!$A$7:$A$51,$O$4,'ВС ката - группа'!$C$7:$C$51,$C35)+COUNTIFS('ВС кумите - командные'!$A$8:$A$63,$O$4,'ВС кумите - командные'!$C$8:$C$63,$C35)</f>
        <v>0</v>
      </c>
      <c r="P35" s="11">
        <f>COUNTIFS('ВС ката - группа'!$A$7:$A$51,$P$4,'ВС ката - группа'!$C$7:$C$51,$C35)+COUNTIFS('ВС кумите - командные'!$A$8:$A$63,$P$4,'ВС кумите - командные'!$C$8:$C$63,$C35)</f>
        <v>0</v>
      </c>
      <c r="Q35" s="11">
        <f>COUNTIFS('ВС ката - группа'!$A$7:$A$51,$Q$4,'ВС ката - группа'!$C$7:$C$51,$C35)+COUNTIFS('ВС кумите - командные'!$A$8:$A$63,$Q$4,'ВС кумите - командные'!$C$8:$C$63,$C35)</f>
        <v>0</v>
      </c>
      <c r="R35" s="11">
        <f>COUNTIFS('ВС ката - группа'!$A$7:$A$51,$R$4,'ВС ката - группа'!$C$7:$C$51,$C35)+COUNTIFS('ВС кумите - командные'!$A$8:$A$63,$R$4,'ВС кумите - командные'!$C$8:$C$63,$C35)</f>
        <v>0</v>
      </c>
      <c r="S35" s="148" t="s">
        <v>373</v>
      </c>
      <c r="T35" s="140">
        <f t="shared" si="0"/>
        <v>0</v>
      </c>
      <c r="U35" s="133" t="s">
        <v>373</v>
      </c>
      <c r="V35" s="56">
        <f>COUNTIFS('КР ката, кумите'!$A$7:$A$31,$V$4,'КР ката, кумите'!$C$7:$C$31,$C35)</f>
        <v>0</v>
      </c>
      <c r="W35" s="11">
        <f>COUNTIFS('КР ката, кумите'!$A$7:$A$31,$W$4,'КР ката, кумите'!$C$7:$C$31,$C35)</f>
        <v>0</v>
      </c>
      <c r="X35" s="11">
        <f>COUNTIFS('КР ката, кумите'!$A$7:$A$31,$X$4,'КР ката, кумите'!$C$7:$C$31,$C35)</f>
        <v>0</v>
      </c>
      <c r="Y35" s="57">
        <f>COUNTIFS('КР ката, кумите'!$A$7:$A$31,$Y$4,'КР ката, кумите'!$C$7:$C$31,$C35)</f>
        <v>0</v>
      </c>
      <c r="Z35" s="100">
        <f>COUNTIFS('КР ката, кумите'!$A$45:$A$74,$Z$4,'КР ката, кумите'!$C$45:$C$74,$C35)</f>
        <v>0</v>
      </c>
      <c r="AA35" s="11">
        <f>COUNTIFS('КР ката, кумите'!$A$45:$A$74,$AA$4,'КР ката, кумите'!$C$45:$C$74,$C35)</f>
        <v>0</v>
      </c>
      <c r="AB35" s="11">
        <f>COUNTIFS('КР ката, кумите'!$A$45:$A$74,$AB$4,'КР ката, кумите'!$C$45:$C$74,$C35)</f>
        <v>0</v>
      </c>
      <c r="AC35" s="103">
        <f>COUNTIFS('КР ката, кумите'!$A$45:$A$74,$AC$4,'КР ката, кумите'!$C$45:$C$74,$C35)</f>
        <v>0</v>
      </c>
      <c r="AD35" s="154" t="s">
        <v>378</v>
      </c>
      <c r="AE35" s="87">
        <f t="shared" si="2"/>
        <v>0</v>
      </c>
      <c r="AF35" s="154" t="s">
        <v>378</v>
      </c>
      <c r="AG35" s="159" t="s">
        <v>385</v>
      </c>
      <c r="AH35" s="174" t="s">
        <v>413</v>
      </c>
      <c r="AI35" s="56">
        <f>K35*5+L35*3+M35+N35+O35*7+P35*5+Q35*3+R35*3</f>
        <v>0</v>
      </c>
      <c r="AJ35" s="174" t="s">
        <v>413</v>
      </c>
    </row>
    <row r="36" spans="1:36" x14ac:dyDescent="0.35">
      <c r="A36" s="56">
        <v>32</v>
      </c>
      <c r="B36" s="11" t="s">
        <v>95</v>
      </c>
      <c r="C36" s="86" t="s">
        <v>53</v>
      </c>
      <c r="D36" s="69">
        <f>COUNTIFS('МС ката, кумите'!$A$7:$A$83,$D$4,'МС ката, кумите'!$C$7:$C$83,$C36)</f>
        <v>2</v>
      </c>
      <c r="E36" s="70">
        <f>COUNTIFS('МС ката, кумите'!$A$7:$A$83,$E$4,'МС ката, кумите'!$C$7:$C$83,$C36)</f>
        <v>1</v>
      </c>
      <c r="F36" s="53">
        <f>COUNTIFS('МС ката, кумите'!$A$7:$A$83,$F$4,'МС ката, кумите'!$C$7:$C$83,$C36)</f>
        <v>0</v>
      </c>
      <c r="G36" s="53">
        <f>COUNTIFS('МС ката, кумите'!$A$7:$A$83,$G$4,'МС ката, кумите'!$C$7:$C$83,$C36)</f>
        <v>0</v>
      </c>
      <c r="H36" s="98">
        <v>2</v>
      </c>
      <c r="I36" s="67">
        <f t="shared" si="1"/>
        <v>13</v>
      </c>
      <c r="J36" s="98">
        <v>3</v>
      </c>
      <c r="K36" s="114">
        <f>COUNTIFS('ВС ката'!$A$7:$A$149,$K$4,'ВС ката'!$C$7:$C$149,$C36)+COUNTIFS('ВС кумите'!$A$7:$A$129,$K$4,'ВС кумите'!$C$7:$C$129,$C36)</f>
        <v>6</v>
      </c>
      <c r="L36" s="117">
        <f>COUNTIFS('ВС ката'!$A$7:$A$149,$L$4,'ВС ката'!$C$7:$C$149,$C36)+COUNTIFS('ВС кумите'!$A$7:$A$129,$L$4,'ВС кумите'!$C$7:$C$129,$C36)</f>
        <v>3</v>
      </c>
      <c r="M36" s="120">
        <f>COUNTIFS('ВС ката'!$A$7:$A$149,$M$4,'ВС ката'!$C$7:$C$149,$C36)+COUNTIFS('ВС кумите'!$A$7:$A$129,$M$4,'ВС кумите'!$C$7:$C$129,$C36)</f>
        <v>5</v>
      </c>
      <c r="N36" s="57">
        <f>COUNTIFS('ВС ката'!$A$7:$A$149,$N$4,'ВС ката'!$C$7:$C$149,$C36)+COUNTIFS('ВС кумите'!$A$7:$A$129,$N$4,'ВС кумите'!$C$7:$C$129,$C36)</f>
        <v>0</v>
      </c>
      <c r="O36" s="100">
        <f>COUNTIFS('ВС ката - группа'!$A$7:$A$51,$O$4,'ВС ката - группа'!$C$7:$C$51,$C36)+COUNTIFS('ВС кумите - командные'!$A$8:$A$63,$O$4,'ВС кумите - командные'!$C$8:$C$63,$C36)</f>
        <v>0</v>
      </c>
      <c r="P36" s="11">
        <f>COUNTIFS('ВС ката - группа'!$A$7:$A$51,$P$4,'ВС ката - группа'!$C$7:$C$51,$C36)+COUNTIFS('ВС кумите - командные'!$A$8:$A$63,$P$4,'ВС кумите - командные'!$C$8:$C$63,$C36)</f>
        <v>0</v>
      </c>
      <c r="Q36" s="120">
        <f>COUNTIFS('ВС ката - группа'!$A$7:$A$51,$Q$4,'ВС ката - группа'!$C$7:$C$51,$C36)+COUNTIFS('ВС кумите - командные'!$A$8:$A$63,$Q$4,'ВС кумите - командные'!$C$8:$C$63,$C36)</f>
        <v>2</v>
      </c>
      <c r="R36" s="11">
        <f>COUNTIFS('ВС ката - группа'!$A$7:$A$51,$R$4,'ВС ката - группа'!$C$7:$C$51,$C36)+COUNTIFS('ВС кумите - командные'!$A$8:$A$63,$R$4,'ВС кумите - командные'!$C$8:$C$63,$C36)</f>
        <v>0</v>
      </c>
      <c r="S36" s="149">
        <v>1</v>
      </c>
      <c r="T36" s="138">
        <v>50</v>
      </c>
      <c r="U36" s="141">
        <v>2</v>
      </c>
      <c r="V36" s="56">
        <f>COUNTIFS('КР ката, кумите'!$A$7:$A$31,$V$4,'КР ката, кумите'!$C$7:$C$31,$C36)</f>
        <v>0</v>
      </c>
      <c r="W36" s="11">
        <f>COUNTIFS('КР ката, кумите'!$A$7:$A$31,$W$4,'КР ката, кумите'!$C$7:$C$31,$C36)</f>
        <v>0</v>
      </c>
      <c r="X36" s="120">
        <f>COUNTIFS('КР ката, кумите'!$A$7:$A$31,$X$4,'КР ката, кумите'!$C$7:$C$31,$C36)</f>
        <v>1</v>
      </c>
      <c r="Y36" s="57">
        <f>COUNTIFS('КР ката, кумите'!$A$7:$A$31,$Y$4,'КР ката, кумите'!$C$7:$C$31,$C36)</f>
        <v>0</v>
      </c>
      <c r="Z36" s="100">
        <f>COUNTIFS('КР ката, кумите'!$A$45:$A$74,$Z$4,'КР ката, кумите'!$C$45:$C$74,$C36)</f>
        <v>0</v>
      </c>
      <c r="AA36" s="11">
        <f>COUNTIFS('КР ката, кумите'!$A$45:$A$74,$AA$4,'КР ката, кумите'!$C$45:$C$74,$C36)</f>
        <v>0</v>
      </c>
      <c r="AB36" s="11">
        <f>COUNTIFS('КР ката, кумите'!$A$45:$A$74,$AB$4,'КР ката, кумите'!$C$45:$C$74,$C36)</f>
        <v>0</v>
      </c>
      <c r="AC36" s="103">
        <f>COUNTIFS('КР ката, кумите'!$A$45:$A$74,$AC$4,'КР ката, кумите'!$C$45:$C$74,$C36)</f>
        <v>0</v>
      </c>
      <c r="AD36" s="152" t="s">
        <v>377</v>
      </c>
      <c r="AE36" s="105">
        <f t="shared" si="2"/>
        <v>1</v>
      </c>
      <c r="AF36" s="157" t="s">
        <v>379</v>
      </c>
      <c r="AG36" s="164" t="s">
        <v>403</v>
      </c>
      <c r="AH36" s="181">
        <v>2</v>
      </c>
      <c r="AI36" s="105">
        <v>64</v>
      </c>
      <c r="AJ36" s="180">
        <v>2</v>
      </c>
    </row>
    <row r="37" spans="1:36" x14ac:dyDescent="0.35">
      <c r="A37" s="56">
        <v>33</v>
      </c>
      <c r="B37" s="11" t="s">
        <v>96</v>
      </c>
      <c r="C37" s="86" t="s">
        <v>109</v>
      </c>
      <c r="D37" s="55">
        <f>COUNTIFS('МС ката, кумите'!$A$7:$A$83,$D$4,'МС ката, кумите'!$C$7:$C$83,$C37)</f>
        <v>0</v>
      </c>
      <c r="E37" s="53">
        <f>COUNTIFS('МС ката, кумите'!$A$7:$A$83,$E$4,'МС ката, кумите'!$C$7:$C$83,$C37)</f>
        <v>0</v>
      </c>
      <c r="F37" s="53">
        <f>COUNTIFS('МС ката, кумите'!$A$7:$A$83,$F$4,'МС ката, кумите'!$C$7:$C$83,$C37)</f>
        <v>0</v>
      </c>
      <c r="G37" s="53">
        <f>COUNTIFS('МС ката, кумите'!$A$7:$A$83,$G$4,'МС ката, кумите'!$C$7:$C$83,$C37)</f>
        <v>0</v>
      </c>
      <c r="H37" s="77" t="s">
        <v>368</v>
      </c>
      <c r="I37" s="96">
        <f t="shared" si="1"/>
        <v>0</v>
      </c>
      <c r="J37" s="77" t="s">
        <v>368</v>
      </c>
      <c r="K37" s="114">
        <f>COUNTIFS('ВС ката'!$A$7:$A$149,$K$4,'ВС ката'!$C$7:$C$149,$C37)+COUNTIFS('ВС кумите'!$A$7:$A$129,$K$4,'ВС кумите'!$C$7:$C$129,$C37)</f>
        <v>1</v>
      </c>
      <c r="L37" s="117">
        <f>COUNTIFS('ВС ката'!$A$7:$A$149,$L$4,'ВС ката'!$C$7:$C$149,$C37)+COUNTIFS('ВС кумите'!$A$7:$A$129,$L$4,'ВС кумите'!$C$7:$C$129,$C37)</f>
        <v>2</v>
      </c>
      <c r="M37" s="11">
        <f>COUNTIFS('ВС ката'!$A$7:$A$149,$M$4,'ВС ката'!$C$7:$C$149,$C37)+COUNTIFS('ВС кумите'!$A$7:$A$129,$M$4,'ВС кумите'!$C$7:$C$129,$C37)</f>
        <v>0</v>
      </c>
      <c r="N37" s="57">
        <f>COUNTIFS('ВС ката'!$A$7:$A$149,$N$4,'ВС ката'!$C$7:$C$149,$C37)+COUNTIFS('ВС кумите'!$A$7:$A$129,$N$4,'ВС кумите'!$C$7:$C$129,$C37)</f>
        <v>0</v>
      </c>
      <c r="O37" s="100">
        <f>COUNTIFS('ВС ката - группа'!$A$7:$A$51,$O$4,'ВС ката - группа'!$C$7:$C$51,$C37)+COUNTIFS('ВС кумите - командные'!$A$8:$A$63,$O$4,'ВС кумите - командные'!$C$8:$C$63,$C37)</f>
        <v>0</v>
      </c>
      <c r="P37" s="117">
        <f>COUNTIFS('ВС ката - группа'!$A$7:$A$51,$P$4,'ВС ката - группа'!$C$7:$C$51,$C37)+COUNTIFS('ВС кумите - командные'!$A$8:$A$63,$P$4,'ВС кумите - командные'!$C$8:$C$63,$C37)</f>
        <v>1</v>
      </c>
      <c r="Q37" s="11">
        <f>COUNTIFS('ВС ката - группа'!$A$7:$A$51,$Q$4,'ВС ката - группа'!$C$7:$C$51,$C37)+COUNTIFS('ВС кумите - командные'!$A$8:$A$63,$Q$4,'ВС кумите - командные'!$C$8:$C$63,$C37)</f>
        <v>0</v>
      </c>
      <c r="R37" s="11">
        <f>COUNTIFS('ВС ката - группа'!$A$7:$A$51,$R$4,'ВС ката - группа'!$C$7:$C$51,$C37)+COUNTIFS('ВС кумите - командные'!$A$8:$A$63,$R$4,'ВС кумите - командные'!$C$8:$C$63,$C37)</f>
        <v>0</v>
      </c>
      <c r="S37" s="146">
        <v>11</v>
      </c>
      <c r="T37" s="138">
        <f t="shared" si="0"/>
        <v>16</v>
      </c>
      <c r="U37" s="139">
        <v>12</v>
      </c>
      <c r="V37" s="56">
        <f>COUNTIFS('КР ката, кумите'!$A$7:$A$31,$V$4,'КР ката, кумите'!$C$7:$C$31,$C37)</f>
        <v>0</v>
      </c>
      <c r="W37" s="11">
        <f>COUNTIFS('КР ката, кумите'!$A$7:$A$31,$W$4,'КР ката, кумите'!$C$7:$C$31,$C37)</f>
        <v>0</v>
      </c>
      <c r="X37" s="11">
        <f>COUNTIFS('КР ката, кумите'!$A$7:$A$31,$X$4,'КР ката, кумите'!$C$7:$C$31,$C37)</f>
        <v>0</v>
      </c>
      <c r="Y37" s="57">
        <f>COUNTIFS('КР ката, кумите'!$A$7:$A$31,$Y$4,'КР ката, кумите'!$C$7:$C$31,$C37)</f>
        <v>0</v>
      </c>
      <c r="Z37" s="100">
        <f>COUNTIFS('КР ката, кумите'!$A$45:$A$74,$Z$4,'КР ката, кумите'!$C$45:$C$74,$C37)</f>
        <v>0</v>
      </c>
      <c r="AA37" s="11">
        <f>COUNTIFS('КР ката, кумите'!$A$45:$A$74,$AA$4,'КР ката, кумите'!$C$45:$C$74,$C37)</f>
        <v>0</v>
      </c>
      <c r="AB37" s="11">
        <f>COUNTIFS('КР ката, кумите'!$A$45:$A$74,$AB$4,'КР ката, кумите'!$C$45:$C$74,$C37)</f>
        <v>0</v>
      </c>
      <c r="AC37" s="103">
        <f>COUNTIFS('КР ката, кумите'!$A$45:$A$74,$AC$4,'КР ката, кумите'!$C$45:$C$74,$C37)</f>
        <v>0</v>
      </c>
      <c r="AD37" s="154" t="s">
        <v>378</v>
      </c>
      <c r="AE37" s="87">
        <f t="shared" si="2"/>
        <v>0</v>
      </c>
      <c r="AF37" s="154" t="s">
        <v>378</v>
      </c>
      <c r="AG37" s="164" t="s">
        <v>404</v>
      </c>
      <c r="AH37" s="160">
        <v>14</v>
      </c>
      <c r="AI37" s="105">
        <f>K37*5+L37*3+M37+N37+O37*7+P37*5+Q37*3+R37*3</f>
        <v>16</v>
      </c>
      <c r="AJ37" s="135">
        <v>15</v>
      </c>
    </row>
    <row r="38" spans="1:36" x14ac:dyDescent="0.35">
      <c r="A38" s="56">
        <v>34</v>
      </c>
      <c r="B38" s="11" t="s">
        <v>96</v>
      </c>
      <c r="C38" s="86" t="s">
        <v>54</v>
      </c>
      <c r="D38" s="69">
        <f>COUNTIFS('МС ката, кумите'!$A$7:$A$83,$D$4,'МС ката, кумите'!$C$7:$C$83,$C38)</f>
        <v>1</v>
      </c>
      <c r="E38" s="70">
        <f>COUNTIFS('МС ката, кумите'!$A$7:$A$83,$E$4,'МС ката, кумите'!$C$7:$C$83,$C38)</f>
        <v>2</v>
      </c>
      <c r="F38" s="71">
        <f>COUNTIFS('МС ката, кумите'!$A$7:$A$83,$F$4,'МС ката, кумите'!$C$7:$C$83,$C38)</f>
        <v>6</v>
      </c>
      <c r="G38" s="72">
        <f>COUNTIFS('МС ката, кумите'!$A$7:$A$83,$G$4,'МС ката, кумите'!$C$7:$C$83,$C38)</f>
        <v>1</v>
      </c>
      <c r="H38" s="98">
        <v>3</v>
      </c>
      <c r="I38" s="67">
        <f t="shared" si="1"/>
        <v>18</v>
      </c>
      <c r="J38" s="98">
        <v>1</v>
      </c>
      <c r="K38" s="114">
        <f>COUNTIFS('ВС ката'!$A$7:$A$149,$K$4,'ВС ката'!$C$7:$C$149,$C38)+COUNTIFS('ВС кумите'!$A$7:$A$129,$K$4,'ВС кумите'!$C$7:$C$129,$C38)</f>
        <v>1</v>
      </c>
      <c r="L38" s="117">
        <f>COUNTIFS('ВС ката'!$A$7:$A$149,$L$4,'ВС ката'!$C$7:$C$149,$C38)+COUNTIFS('ВС кумите'!$A$7:$A$129,$L$4,'ВС кумите'!$C$7:$C$129,$C38)</f>
        <v>3</v>
      </c>
      <c r="M38" s="120">
        <f>COUNTIFS('ВС ката'!$A$7:$A$149,$M$4,'ВС ката'!$C$7:$C$149,$C38)+COUNTIFS('ВС кумите'!$A$7:$A$129,$M$4,'ВС кумите'!$C$7:$C$129,$C38)</f>
        <v>2</v>
      </c>
      <c r="N38" s="130">
        <f>COUNTIFS('ВС ката'!$A$7:$A$149,$N$4,'ВС ката'!$C$7:$C$149,$C38)+COUNTIFS('ВС кумите'!$A$7:$A$129,$N$4,'ВС кумите'!$C$7:$C$129,$C38)</f>
        <v>3</v>
      </c>
      <c r="O38" s="100">
        <f>COUNTIFS('ВС ката - группа'!$A$7:$A$51,$O$4,'ВС ката - группа'!$C$7:$C$51,$C38)+COUNTIFS('ВС кумите - командные'!$A$8:$A$63,$O$4,'ВС кумите - командные'!$C$8:$C$63,$C38)</f>
        <v>0</v>
      </c>
      <c r="P38" s="117">
        <f>COUNTIFS('ВС ката - группа'!$A$7:$A$51,$P$4,'ВС ката - группа'!$C$7:$C$51,$C38)+COUNTIFS('ВС кумите - командные'!$A$8:$A$63,$P$4,'ВС кумите - командные'!$C$8:$C$63,$C38)</f>
        <v>2</v>
      </c>
      <c r="Q38" s="120">
        <f>COUNTIFS('ВС ката - группа'!$A$7:$A$51,$Q$4,'ВС ката - группа'!$C$7:$C$51,$C38)+COUNTIFS('ВС кумите - командные'!$A$8:$A$63,$Q$4,'ВС кумите - командные'!$C$8:$C$63,$C38)</f>
        <v>1</v>
      </c>
      <c r="R38" s="11">
        <f>COUNTIFS('ВС ката - группа'!$A$7:$A$51,$R$4,'ВС ката - группа'!$C$7:$C$51,$C38)+COUNTIFS('ВС кумите - командные'!$A$8:$A$63,$R$4,'ВС кумите - командные'!$C$8:$C$63,$C38)</f>
        <v>0</v>
      </c>
      <c r="S38" s="146">
        <v>9</v>
      </c>
      <c r="T38" s="138">
        <f t="shared" si="0"/>
        <v>32</v>
      </c>
      <c r="U38" s="178">
        <v>5</v>
      </c>
      <c r="V38" s="56">
        <f>COUNTIFS('КР ката, кумите'!$A$7:$A$31,$V$4,'КР ката, кумите'!$C$7:$C$31,$C38)</f>
        <v>0</v>
      </c>
      <c r="W38" s="11">
        <f>COUNTIFS('КР ката, кумите'!$A$7:$A$31,$W$4,'КР ката, кумите'!$C$7:$C$31,$C38)</f>
        <v>0</v>
      </c>
      <c r="X38" s="11">
        <f>COUNTIFS('КР ката, кумите'!$A$7:$A$31,$X$4,'КР ката, кумите'!$C$7:$C$31,$C38)</f>
        <v>0</v>
      </c>
      <c r="Y38" s="57">
        <f>COUNTIFS('КР ката, кумите'!$A$7:$A$31,$Y$4,'КР ката, кумите'!$C$7:$C$31,$C38)</f>
        <v>0</v>
      </c>
      <c r="Z38" s="100">
        <f>COUNTIFS('КР ката, кумите'!$A$45:$A$74,$Z$4,'КР ката, кумите'!$C$45:$C$74,$C38)</f>
        <v>0</v>
      </c>
      <c r="AA38" s="11">
        <f>COUNTIFS('КР ката, кумите'!$A$45:$A$74,$AA$4,'КР ката, кумите'!$C$45:$C$74,$C38)</f>
        <v>0</v>
      </c>
      <c r="AB38" s="120">
        <f>COUNTIFS('КР ката, кумите'!$A$45:$A$74,$AB$4,'КР ката, кумите'!$C$45:$C$74,$C38)</f>
        <v>1</v>
      </c>
      <c r="AC38" s="103">
        <f>COUNTIFS('КР ката, кумите'!$A$45:$A$74,$AC$4,'КР ката, кумите'!$C$45:$C$74,$C38)</f>
        <v>0</v>
      </c>
      <c r="AD38" s="152" t="s">
        <v>377</v>
      </c>
      <c r="AE38" s="105">
        <f t="shared" si="2"/>
        <v>3</v>
      </c>
      <c r="AF38" s="157">
        <v>8</v>
      </c>
      <c r="AG38" s="164" t="s">
        <v>405</v>
      </c>
      <c r="AH38" s="160">
        <v>23</v>
      </c>
      <c r="AI38" s="105">
        <v>53</v>
      </c>
      <c r="AJ38" s="135">
        <v>4</v>
      </c>
    </row>
    <row r="39" spans="1:36" x14ac:dyDescent="0.35">
      <c r="A39" s="56">
        <v>35</v>
      </c>
      <c r="B39" s="11" t="s">
        <v>95</v>
      </c>
      <c r="C39" s="86" t="s">
        <v>55</v>
      </c>
      <c r="D39" s="55">
        <f>COUNTIFS('МС ката, кумите'!$A$7:$A$83,$D$4,'МС ката, кумите'!$C$7:$C$83,$C39)</f>
        <v>0</v>
      </c>
      <c r="E39" s="53">
        <f>COUNTIFS('МС ката, кумите'!$A$7:$A$83,$E$4,'МС ката, кумите'!$C$7:$C$83,$C39)</f>
        <v>0</v>
      </c>
      <c r="F39" s="53">
        <f>COUNTIFS('МС ката, кумите'!$A$7:$A$83,$F$4,'МС ката, кумите'!$C$7:$C$83,$C39)</f>
        <v>0</v>
      </c>
      <c r="G39" s="53">
        <f>COUNTIFS('МС ката, кумите'!$A$7:$A$83,$G$4,'МС ката, кумите'!$C$7:$C$83,$C39)</f>
        <v>0</v>
      </c>
      <c r="H39" s="77" t="s">
        <v>368</v>
      </c>
      <c r="I39" s="96">
        <f t="shared" si="1"/>
        <v>0</v>
      </c>
      <c r="J39" s="94" t="s">
        <v>368</v>
      </c>
      <c r="K39" s="56">
        <f>COUNTIFS('ВС ката'!$A$7:$A$149,$K$4,'ВС ката'!$C$7:$C$149,$C39)+COUNTIFS('ВС кумите'!$A$7:$A$129,$K$4,'ВС кумите'!$C$7:$C$129,$C39)</f>
        <v>0</v>
      </c>
      <c r="L39" s="11">
        <f>COUNTIFS('ВС ката'!$A$7:$A$149,$L$4,'ВС ката'!$C$7:$C$149,$C39)+COUNTIFS('ВС кумите'!$A$7:$A$129,$L$4,'ВС кумите'!$C$7:$C$129,$C39)</f>
        <v>0</v>
      </c>
      <c r="M39" s="11">
        <f>COUNTIFS('ВС ката'!$A$7:$A$149,$M$4,'ВС ката'!$C$7:$C$149,$C39)+COUNTIFS('ВС кумите'!$A$7:$A$129,$M$4,'ВС кумите'!$C$7:$C$129,$C39)</f>
        <v>0</v>
      </c>
      <c r="N39" s="130">
        <f>COUNTIFS('ВС ката'!$A$7:$A$149,$N$4,'ВС ката'!$C$7:$C$149,$C39)+COUNTIFS('ВС кумите'!$A$7:$A$129,$N$4,'ВС кумите'!$C$7:$C$129,$C39)</f>
        <v>1</v>
      </c>
      <c r="O39" s="100">
        <f>COUNTIFS('ВС ката - группа'!$A$7:$A$51,$O$4,'ВС ката - группа'!$C$7:$C$51,$C39)+COUNTIFS('ВС кумите - командные'!$A$8:$A$63,$O$4,'ВС кумите - командные'!$C$8:$C$63,$C39)</f>
        <v>0</v>
      </c>
      <c r="P39" s="11">
        <f>COUNTIFS('ВС ката - группа'!$A$7:$A$51,$P$4,'ВС ката - группа'!$C$7:$C$51,$C39)+COUNTIFS('ВС кумите - командные'!$A$8:$A$63,$P$4,'ВС кумите - командные'!$C$8:$C$63,$C39)</f>
        <v>0</v>
      </c>
      <c r="Q39" s="11">
        <f>COUNTIFS('ВС ката - группа'!$A$7:$A$51,$Q$4,'ВС ката - группа'!$C$7:$C$51,$C39)+COUNTIFS('ВС кумите - командные'!$A$8:$A$63,$Q$4,'ВС кумите - командные'!$C$8:$C$63,$C39)</f>
        <v>0</v>
      </c>
      <c r="R39" s="11">
        <f>COUNTIFS('ВС ката - группа'!$A$7:$A$51,$R$4,'ВС ката - группа'!$C$7:$C$51,$C39)+COUNTIFS('ВС кумите - командные'!$A$8:$A$63,$R$4,'ВС кумите - командные'!$C$8:$C$63,$C39)</f>
        <v>0</v>
      </c>
      <c r="S39" s="146" t="s">
        <v>372</v>
      </c>
      <c r="T39" s="138">
        <f t="shared" si="0"/>
        <v>1</v>
      </c>
      <c r="U39" s="139" t="s">
        <v>372</v>
      </c>
      <c r="V39" s="56">
        <f>COUNTIFS('КР ката, кумите'!$A$7:$A$31,$V$4,'КР ката, кумите'!$C$7:$C$31,$C39)</f>
        <v>0</v>
      </c>
      <c r="W39" s="11">
        <f>COUNTIFS('КР ката, кумите'!$A$7:$A$31,$W$4,'КР ката, кумите'!$C$7:$C$31,$C39)</f>
        <v>0</v>
      </c>
      <c r="X39" s="11">
        <f>COUNTIFS('КР ката, кумите'!$A$7:$A$31,$X$4,'КР ката, кумите'!$C$7:$C$31,$C39)</f>
        <v>0</v>
      </c>
      <c r="Y39" s="57">
        <f>COUNTIFS('КР ката, кумите'!$A$7:$A$31,$Y$4,'КР ката, кумите'!$C$7:$C$31,$C39)</f>
        <v>0</v>
      </c>
      <c r="Z39" s="100">
        <f>COUNTIFS('КР ката, кумите'!$A$45:$A$74,$Z$4,'КР ката, кумите'!$C$45:$C$74,$C39)</f>
        <v>0</v>
      </c>
      <c r="AA39" s="11">
        <f>COUNTIFS('КР ката, кумите'!$A$45:$A$74,$AA$4,'КР ката, кумите'!$C$45:$C$74,$C39)</f>
        <v>0</v>
      </c>
      <c r="AB39" s="11">
        <f>COUNTIFS('КР ката, кумите'!$A$45:$A$74,$AB$4,'КР ката, кумите'!$C$45:$C$74,$C39)</f>
        <v>0</v>
      </c>
      <c r="AC39" s="103">
        <f>COUNTIFS('КР ката, кумите'!$A$45:$A$74,$AC$4,'КР ката, кумите'!$C$45:$C$74,$C39)</f>
        <v>0</v>
      </c>
      <c r="AD39" s="154" t="s">
        <v>378</v>
      </c>
      <c r="AE39" s="87">
        <f t="shared" si="2"/>
        <v>0</v>
      </c>
      <c r="AF39" s="154" t="s">
        <v>378</v>
      </c>
      <c r="AG39" s="164" t="s">
        <v>399</v>
      </c>
      <c r="AH39" s="160" t="s">
        <v>401</v>
      </c>
      <c r="AI39" s="105">
        <f>K39*5+L39*3+M39+N39+O39*7+P39*5+Q39*3+R39*3</f>
        <v>1</v>
      </c>
      <c r="AJ39" s="135" t="s">
        <v>412</v>
      </c>
    </row>
    <row r="40" spans="1:36" x14ac:dyDescent="0.35">
      <c r="A40" s="56">
        <v>36</v>
      </c>
      <c r="B40" s="11" t="s">
        <v>95</v>
      </c>
      <c r="C40" s="86" t="s">
        <v>110</v>
      </c>
      <c r="D40" s="55">
        <f>COUNTIFS('МС ката, кумите'!$A$7:$A$83,$D$4,'МС ката, кумите'!$C$7:$C$83,$C40)</f>
        <v>0</v>
      </c>
      <c r="E40" s="53">
        <f>COUNTIFS('МС ката, кумите'!$A$7:$A$83,$E$4,'МС ката, кумите'!$C$7:$C$83,$C40)</f>
        <v>0</v>
      </c>
      <c r="F40" s="53">
        <f>COUNTIFS('МС ката, кумите'!$A$7:$A$83,$F$4,'МС ката, кумите'!$C$7:$C$83,$C40)</f>
        <v>0</v>
      </c>
      <c r="G40" s="53">
        <f>COUNTIFS('МС ката, кумите'!$A$7:$A$83,$G$4,'МС ката, кумите'!$C$7:$C$83,$C40)</f>
        <v>0</v>
      </c>
      <c r="H40" s="77" t="s">
        <v>368</v>
      </c>
      <c r="I40" s="96">
        <f t="shared" si="1"/>
        <v>0</v>
      </c>
      <c r="J40" s="94" t="s">
        <v>368</v>
      </c>
      <c r="K40" s="56">
        <f>COUNTIFS('ВС ката'!$A$7:$A$149,$K$4,'ВС ката'!$C$7:$C$149,$C40)+COUNTIFS('ВС кумите'!$A$7:$A$129,$K$4,'ВС кумите'!$C$7:$C$129,$C40)</f>
        <v>0</v>
      </c>
      <c r="L40" s="11">
        <f>COUNTIFS('ВС ката'!$A$7:$A$149,$L$4,'ВС ката'!$C$7:$C$149,$C40)+COUNTIFS('ВС кумите'!$A$7:$A$129,$L$4,'ВС кумите'!$C$7:$C$129,$C40)</f>
        <v>0</v>
      </c>
      <c r="M40" s="120">
        <f>COUNTIFS('ВС ката'!$A$7:$A$149,$M$4,'ВС ката'!$C$7:$C$149,$C40)+COUNTIFS('ВС кумите'!$A$7:$A$129,$M$4,'ВС кумите'!$C$7:$C$129,$C40)</f>
        <v>2</v>
      </c>
      <c r="N40" s="57">
        <f>COUNTIFS('ВС ката'!$A$7:$A$149,$N$4,'ВС ката'!$C$7:$C$149,$C40)+COUNTIFS('ВС кумите'!$A$7:$A$129,$N$4,'ВС кумите'!$C$7:$C$129,$C40)</f>
        <v>0</v>
      </c>
      <c r="O40" s="100">
        <f>COUNTIFS('ВС ката - группа'!$A$7:$A$51,$O$4,'ВС ката - группа'!$C$7:$C$51,$C40)+COUNTIFS('ВС кумите - командные'!$A$8:$A$63,$O$4,'ВС кумите - командные'!$C$8:$C$63,$C40)</f>
        <v>0</v>
      </c>
      <c r="P40" s="11">
        <f>COUNTIFS('ВС ката - группа'!$A$7:$A$51,$P$4,'ВС ката - группа'!$C$7:$C$51,$C40)+COUNTIFS('ВС кумите - командные'!$A$8:$A$63,$P$4,'ВС кумите - командные'!$C$8:$C$63,$C40)</f>
        <v>0</v>
      </c>
      <c r="Q40" s="11">
        <f>COUNTIFS('ВС ката - группа'!$A$7:$A$51,$Q$4,'ВС ката - группа'!$C$7:$C$51,$C40)+COUNTIFS('ВС кумите - командные'!$A$8:$A$63,$Q$4,'ВС кумите - командные'!$C$8:$C$63,$C40)</f>
        <v>0</v>
      </c>
      <c r="R40" s="11">
        <f>COUNTIFS('ВС ката - группа'!$A$7:$A$51,$R$4,'ВС ката - группа'!$C$7:$C$51,$C40)+COUNTIFS('ВС кумите - командные'!$A$8:$A$63,$R$4,'ВС кумите - командные'!$C$8:$C$63,$C40)</f>
        <v>0</v>
      </c>
      <c r="S40" s="146" t="s">
        <v>369</v>
      </c>
      <c r="T40" s="138">
        <f t="shared" si="0"/>
        <v>2</v>
      </c>
      <c r="U40" s="141" t="s">
        <v>369</v>
      </c>
      <c r="V40" s="56">
        <f>COUNTIFS('КР ката, кумите'!$A$7:$A$31,$V$4,'КР ката, кумите'!$C$7:$C$31,$C40)</f>
        <v>0</v>
      </c>
      <c r="W40" s="11">
        <f>COUNTIFS('КР ката, кумите'!$A$7:$A$31,$W$4,'КР ката, кумите'!$C$7:$C$31,$C40)</f>
        <v>0</v>
      </c>
      <c r="X40" s="11">
        <f>COUNTIFS('КР ката, кумите'!$A$7:$A$31,$X$4,'КР ката, кумите'!$C$7:$C$31,$C40)</f>
        <v>0</v>
      </c>
      <c r="Y40" s="57">
        <f>COUNTIFS('КР ката, кумите'!$A$7:$A$31,$Y$4,'КР ката, кумите'!$C$7:$C$31,$C40)</f>
        <v>0</v>
      </c>
      <c r="Z40" s="100">
        <f>COUNTIFS('КР ката, кумите'!$A$45:$A$74,$Z$4,'КР ката, кумите'!$C$45:$C$74,$C40)</f>
        <v>0</v>
      </c>
      <c r="AA40" s="11">
        <f>COUNTIFS('КР ката, кумите'!$A$45:$A$74,$AA$4,'КР ката, кумите'!$C$45:$C$74,$C40)</f>
        <v>0</v>
      </c>
      <c r="AB40" s="11">
        <f>COUNTIFS('КР ката, кумите'!$A$45:$A$74,$AB$4,'КР ката, кумите'!$C$45:$C$74,$C40)</f>
        <v>0</v>
      </c>
      <c r="AC40" s="103">
        <f>COUNTIFS('КР ката, кумите'!$A$45:$A$74,$AC$4,'КР ката, кумите'!$C$45:$C$74,$C40)</f>
        <v>0</v>
      </c>
      <c r="AD40" s="154" t="s">
        <v>378</v>
      </c>
      <c r="AE40" s="87">
        <f t="shared" si="2"/>
        <v>0</v>
      </c>
      <c r="AF40" s="154" t="s">
        <v>378</v>
      </c>
      <c r="AG40" s="164" t="s">
        <v>391</v>
      </c>
      <c r="AH40" s="160" t="s">
        <v>392</v>
      </c>
      <c r="AI40" s="105">
        <f>K40*5+L40*3+M40+N40+O40*7+P40*5+Q40*3+R40*3</f>
        <v>2</v>
      </c>
      <c r="AJ40" s="135" t="s">
        <v>398</v>
      </c>
    </row>
    <row r="41" spans="1:36" x14ac:dyDescent="0.35">
      <c r="A41" s="56">
        <v>37</v>
      </c>
      <c r="B41" s="11" t="s">
        <v>111</v>
      </c>
      <c r="C41" s="86" t="s">
        <v>56</v>
      </c>
      <c r="D41" s="55">
        <f>COUNTIFS('МС ката, кумите'!$A$7:$A$83,$D$4,'МС ката, кумите'!$C$7:$C$83,$C41)</f>
        <v>0</v>
      </c>
      <c r="E41" s="70">
        <f>COUNTIFS('МС ката, кумите'!$A$7:$A$83,$E$4,'МС ката, кумите'!$C$7:$C$83,$C41)</f>
        <v>1</v>
      </c>
      <c r="F41" s="53">
        <f>COUNTIFS('МС ката, кумите'!$A$7:$A$83,$F$4,'МС ката, кумите'!$C$7:$C$83,$C41)</f>
        <v>0</v>
      </c>
      <c r="G41" s="53">
        <f>COUNTIFS('МС ката, кумите'!$A$7:$A$83,$G$4,'МС ката, кумите'!$C$7:$C$83,$C41)</f>
        <v>0</v>
      </c>
      <c r="H41" s="76" t="s">
        <v>366</v>
      </c>
      <c r="I41" s="67">
        <f t="shared" si="1"/>
        <v>3</v>
      </c>
      <c r="J41" s="92" t="s">
        <v>366</v>
      </c>
      <c r="K41" s="114">
        <f>COUNTIFS('ВС ката'!$A$7:$A$149,$K$4,'ВС ката'!$C$7:$C$149,$C41)+COUNTIFS('ВС кумите'!$A$7:$A$129,$K$4,'ВС кумите'!$C$7:$C$129,$C41)</f>
        <v>5</v>
      </c>
      <c r="L41" s="117">
        <f>COUNTIFS('ВС ката'!$A$7:$A$149,$L$4,'ВС ката'!$C$7:$C$149,$C41)+COUNTIFS('ВС кумите'!$A$7:$A$129,$L$4,'ВС кумите'!$C$7:$C$129,$C41)</f>
        <v>3</v>
      </c>
      <c r="M41" s="120">
        <f>COUNTIFS('ВС ката'!$A$7:$A$149,$M$4,'ВС ката'!$C$7:$C$149,$C41)+COUNTIFS('ВС кумите'!$A$7:$A$129,$M$4,'ВС кумите'!$C$7:$C$129,$C41)</f>
        <v>4</v>
      </c>
      <c r="N41" s="130">
        <f>COUNTIFS('ВС ката'!$A$7:$A$149,$N$4,'ВС ката'!$C$7:$C$149,$C41)+COUNTIFS('ВС кумите'!$A$7:$A$129,$N$4,'ВС кумите'!$C$7:$C$129,$C41)</f>
        <v>3</v>
      </c>
      <c r="O41" s="131">
        <f>COUNTIFS('ВС ката - группа'!$A$7:$A$51,$O$4,'ВС ката - группа'!$C$7:$C$51,$C41)+COUNTIFS('ВС кумите - командные'!$A$8:$A$63,$O$4,'ВС кумите - командные'!$C$8:$C$63,$C41)</f>
        <v>1</v>
      </c>
      <c r="P41" s="11">
        <f>COUNTIFS('ВС ката - группа'!$A$7:$A$51,$P$4,'ВС ката - группа'!$C$7:$C$51,$C41)+COUNTIFS('ВС кумите - командные'!$A$8:$A$63,$P$4,'ВС кумите - командные'!$C$8:$C$63,$C41)</f>
        <v>0</v>
      </c>
      <c r="Q41" s="120">
        <f>COUNTIFS('ВС ката - группа'!$A$7:$A$51,$Q$4,'ВС ката - группа'!$C$7:$C$51,$C41)+COUNTIFS('ВС кумите - командные'!$A$8:$A$63,$Q$4,'ВС кумите - командные'!$C$8:$C$63,$C41)</f>
        <v>1</v>
      </c>
      <c r="R41" s="11">
        <f>COUNTIFS('ВС ката - группа'!$A$7:$A$51,$R$4,'ВС ката - группа'!$C$7:$C$51,$C41)+COUNTIFS('ВС кумите - командные'!$A$8:$A$63,$R$4,'ВС кумите - командные'!$C$8:$C$63,$C41)</f>
        <v>0</v>
      </c>
      <c r="S41" s="149">
        <v>2</v>
      </c>
      <c r="T41" s="138">
        <f t="shared" si="0"/>
        <v>51</v>
      </c>
      <c r="U41" s="141">
        <v>1</v>
      </c>
      <c r="V41" s="114">
        <f>COUNTIFS('КР ката, кумите'!$A$7:$A$31,$V$4,'КР ката, кумите'!$C$7:$C$31,$C41)</f>
        <v>1</v>
      </c>
      <c r="W41" s="117">
        <f>COUNTIFS('КР ката, кумите'!$A$7:$A$31,$W$4,'КР ката, кумите'!$C$7:$C$31,$C41)</f>
        <v>1</v>
      </c>
      <c r="X41" s="11">
        <f>COUNTIFS('КР ката, кумите'!$A$7:$A$31,$X$4,'КР ката, кумите'!$C$7:$C$31,$C41)</f>
        <v>0</v>
      </c>
      <c r="Y41" s="130">
        <f>COUNTIFS('КР ката, кумите'!$A$7:$A$31,$Y$4,'КР ката, кумите'!$C$7:$C$31,$C41)</f>
        <v>1</v>
      </c>
      <c r="Z41" s="100">
        <f>COUNTIFS('КР ката, кумите'!$A$45:$A$74,$Z$4,'КР ката, кумите'!$C$45:$C$74,$C41)</f>
        <v>0</v>
      </c>
      <c r="AA41" s="11">
        <f>COUNTIFS('КР ката, кумите'!$A$45:$A$74,$AA$4,'КР ката, кумите'!$C$45:$C$74,$C41)</f>
        <v>0</v>
      </c>
      <c r="AB41" s="11">
        <f>COUNTIFS('КР ката, кумите'!$A$45:$A$74,$AB$4,'КР ката, кумите'!$C$45:$C$74,$C41)</f>
        <v>0</v>
      </c>
      <c r="AC41" s="103">
        <f>COUNTIFS('КР ката, кумите'!$A$45:$A$74,$AC$4,'КР ката, кумите'!$C$45:$C$74,$C41)</f>
        <v>0</v>
      </c>
      <c r="AD41" s="153">
        <v>2</v>
      </c>
      <c r="AE41" s="105">
        <f t="shared" si="2"/>
        <v>9</v>
      </c>
      <c r="AF41" s="153">
        <v>2</v>
      </c>
      <c r="AG41" s="164" t="s">
        <v>406</v>
      </c>
      <c r="AH41" s="181">
        <v>3</v>
      </c>
      <c r="AI41" s="105">
        <v>63</v>
      </c>
      <c r="AJ41" s="180">
        <v>3</v>
      </c>
    </row>
    <row r="42" spans="1:36" x14ac:dyDescent="0.35">
      <c r="A42" s="56">
        <v>38</v>
      </c>
      <c r="B42" s="11" t="s">
        <v>96</v>
      </c>
      <c r="C42" s="86" t="s">
        <v>57</v>
      </c>
      <c r="D42" s="55">
        <f>COUNTIFS('МС ката, кумите'!$A$7:$A$83,$D$4,'МС ката, кумите'!$C$7:$C$83,$C42)</f>
        <v>0</v>
      </c>
      <c r="E42" s="53">
        <f>COUNTIFS('МС ката, кумите'!$A$7:$A$83,$E$4,'МС ката, кумите'!$C$7:$C$83,$C42)</f>
        <v>0</v>
      </c>
      <c r="F42" s="53">
        <f>COUNTIFS('МС ката, кумите'!$A$7:$A$83,$F$4,'МС ката, кумите'!$C$7:$C$83,$C42)</f>
        <v>0</v>
      </c>
      <c r="G42" s="53">
        <f>COUNTIFS('МС ката, кумите'!$A$7:$A$83,$G$4,'МС ката, кумите'!$C$7:$C$83,$C42)</f>
        <v>0</v>
      </c>
      <c r="H42" s="77" t="s">
        <v>368</v>
      </c>
      <c r="I42" s="96">
        <f t="shared" si="1"/>
        <v>0</v>
      </c>
      <c r="J42" s="77" t="s">
        <v>368</v>
      </c>
      <c r="K42" s="114">
        <f>COUNTIFS('ВС ката'!$A$7:$A$149,$K$4,'ВС ката'!$C$7:$C$149,$C42)+COUNTIFS('ВС кумите'!$A$7:$A$129,$K$4,'ВС кумите'!$C$7:$C$129,$C42)</f>
        <v>2</v>
      </c>
      <c r="L42" s="117">
        <f>COUNTIFS('ВС ката'!$A$7:$A$149,$L$4,'ВС ката'!$C$7:$C$149,$C42)+COUNTIFS('ВС кумите'!$A$7:$A$129,$L$4,'ВС кумите'!$C$7:$C$129,$C42)</f>
        <v>1</v>
      </c>
      <c r="M42" s="120">
        <f>COUNTIFS('ВС ката'!$A$7:$A$149,$M$4,'ВС ката'!$C$7:$C$149,$C42)+COUNTIFS('ВС кумите'!$A$7:$A$129,$M$4,'ВС кумите'!$C$7:$C$129,$C42)</f>
        <v>2</v>
      </c>
      <c r="N42" s="57">
        <f>COUNTIFS('ВС ката'!$A$7:$A$149,$N$4,'ВС ката'!$C$7:$C$149,$C42)+COUNTIFS('ВС кумите'!$A$7:$A$129,$N$4,'ВС кумите'!$C$7:$C$129,$C42)</f>
        <v>0</v>
      </c>
      <c r="O42" s="131">
        <f>COUNTIFS('ВС ката - группа'!$A$7:$A$51,$O$4,'ВС ката - группа'!$C$7:$C$51,$C42)+COUNTIFS('ВС кумите - командные'!$A$8:$A$63,$O$4,'ВС кумите - командные'!$C$8:$C$63,$C42)</f>
        <v>1</v>
      </c>
      <c r="P42" s="11">
        <f>COUNTIFS('ВС ката - группа'!$A$7:$A$51,$P$4,'ВС ката - группа'!$C$7:$C$51,$C42)+COUNTIFS('ВС кумите - командные'!$A$8:$A$63,$P$4,'ВС кумите - командные'!$C$8:$C$63,$C42)</f>
        <v>0</v>
      </c>
      <c r="Q42" s="11">
        <f>COUNTIFS('ВС ката - группа'!$A$7:$A$51,$Q$4,'ВС ката - группа'!$C$7:$C$51,$C42)+COUNTIFS('ВС кумите - командные'!$A$8:$A$63,$Q$4,'ВС кумите - командные'!$C$8:$C$63,$C42)</f>
        <v>0</v>
      </c>
      <c r="R42" s="11">
        <f>COUNTIFS('ВС ката - группа'!$A$7:$A$51,$R$4,'ВС ката - группа'!$C$7:$C$51,$C42)+COUNTIFS('ВС кумите - командные'!$A$8:$A$63,$R$4,'ВС кумите - командные'!$C$8:$C$63,$C42)</f>
        <v>0</v>
      </c>
      <c r="S42" s="146">
        <v>6</v>
      </c>
      <c r="T42" s="138">
        <f t="shared" si="0"/>
        <v>22</v>
      </c>
      <c r="U42" s="139">
        <v>7</v>
      </c>
      <c r="V42" s="56">
        <f>COUNTIFS('КР ката, кумите'!$A$7:$A$31,$V$4,'КР ката, кумите'!$C$7:$C$31,$C42)</f>
        <v>0</v>
      </c>
      <c r="W42" s="11">
        <f>COUNTIFS('КР ката, кумите'!$A$7:$A$31,$W$4,'КР ката, кумите'!$C$7:$C$31,$C42)</f>
        <v>0</v>
      </c>
      <c r="X42" s="120">
        <f>COUNTIFS('КР ката, кумите'!$A$7:$A$31,$X$4,'КР ката, кумите'!$C$7:$C$31,$C42)</f>
        <v>1</v>
      </c>
      <c r="Y42" s="57">
        <f>COUNTIFS('КР ката, кумите'!$A$7:$A$31,$Y$4,'КР ката, кумите'!$C$7:$C$31,$C42)</f>
        <v>0</v>
      </c>
      <c r="Z42" s="100">
        <f>COUNTIFS('КР ката, кумите'!$A$45:$A$74,$Z$4,'КР ката, кумите'!$C$45:$C$74,$C42)</f>
        <v>0</v>
      </c>
      <c r="AA42" s="11">
        <f>COUNTIFS('КР ката, кумите'!$A$45:$A$74,$AA$4,'КР ката, кумите'!$C$45:$C$74,$C42)</f>
        <v>0</v>
      </c>
      <c r="AB42" s="11">
        <f>COUNTIFS('КР ката, кумите'!$A$45:$A$74,$AB$4,'КР ката, кумите'!$C$45:$C$74,$C42)</f>
        <v>0</v>
      </c>
      <c r="AC42" s="103">
        <f>COUNTIFS('КР ката, кумите'!$A$45:$A$74,$AC$4,'КР ката, кумите'!$C$45:$C$74,$C42)</f>
        <v>0</v>
      </c>
      <c r="AD42" s="152" t="s">
        <v>377</v>
      </c>
      <c r="AE42" s="105">
        <f t="shared" si="2"/>
        <v>1</v>
      </c>
      <c r="AF42" s="157" t="s">
        <v>379</v>
      </c>
      <c r="AG42" s="164" t="s">
        <v>407</v>
      </c>
      <c r="AH42" s="160">
        <v>7</v>
      </c>
      <c r="AI42" s="105">
        <v>23</v>
      </c>
      <c r="AJ42" s="135">
        <v>10</v>
      </c>
    </row>
    <row r="43" spans="1:36" ht="16" thickBot="1" x14ac:dyDescent="0.4">
      <c r="A43" s="60">
        <v>39</v>
      </c>
      <c r="B43" s="88"/>
      <c r="C43" s="89" t="s">
        <v>58</v>
      </c>
      <c r="D43" s="58">
        <f>COUNTIFS('МС ката, кумите'!$A$7:$A$83,$D$4,'МС ката, кумите'!$C$7:$C$83,$C43)</f>
        <v>0</v>
      </c>
      <c r="E43" s="59">
        <f>COUNTIFS('МС ката, кумите'!$A$7:$A$83,$E$4,'МС ката, кумите'!$C$7:$C$83,$C43)</f>
        <v>0</v>
      </c>
      <c r="F43" s="59">
        <f>COUNTIFS('МС ката, кумите'!$A$7:$A$83,$F$4,'МС ката, кумите'!$C$7:$C$83,$C43)</f>
        <v>0</v>
      </c>
      <c r="G43" s="59">
        <f>COUNTIFS('МС ката, кумите'!$A$7:$A$83,$G$4,'МС ката, кумите'!$C$7:$C$83,$C43)</f>
        <v>0</v>
      </c>
      <c r="H43" s="80" t="s">
        <v>368</v>
      </c>
      <c r="I43" s="97">
        <f t="shared" si="1"/>
        <v>0</v>
      </c>
      <c r="J43" s="80" t="s">
        <v>368</v>
      </c>
      <c r="K43" s="115">
        <f>COUNTIFS('ВС ката'!$A$7:$A$149,$K$4,'ВС ката'!$C$7:$C$149,$C43)+COUNTIFS('ВС кумите'!$A$7:$A$129,$K$4,'ВС кумите'!$C$7:$C$129,$C43)</f>
        <v>1</v>
      </c>
      <c r="L43" s="118">
        <f>COUNTIFS('ВС ката'!$A$7:$A$149,$L$4,'ВС ката'!$C$7:$C$149,$C43)+COUNTIFS('ВС кумите'!$A$7:$A$129,$L$4,'ВС кумите'!$C$7:$C$129,$C43)</f>
        <v>3</v>
      </c>
      <c r="M43" s="129">
        <f>COUNTIFS('ВС ката'!$A$7:$A$149,$M$4,'ВС ката'!$C$7:$C$149,$C43)+COUNTIFS('ВС кумите'!$A$7:$A$129,$M$4,'ВС кумите'!$C$7:$C$129,$C43)</f>
        <v>5</v>
      </c>
      <c r="N43" s="68">
        <f>COUNTIFS('ВС ката'!$A$7:$A$149,$N$4,'ВС ката'!$C$7:$C$149,$C43)+COUNTIFS('ВС кумите'!$A$7:$A$129,$N$4,'ВС кумите'!$C$7:$C$129,$C43)</f>
        <v>0</v>
      </c>
      <c r="O43" s="101">
        <f>COUNTIFS('ВС ката - группа'!$A$7:$A$51,$O$4,'ВС ката - группа'!$C$7:$C$51,$C43)+COUNTIFS('ВС кумите - командные'!$A$8:$A$63,$O$4,'ВС кумите - командные'!$C$8:$C$63,$C43)</f>
        <v>0</v>
      </c>
      <c r="P43" s="59">
        <f>COUNTIFS('ВС ката - группа'!$A$7:$A$51,$P$4,'ВС ката - группа'!$C$7:$C$51,$C43)+COUNTIFS('ВС кумите - командные'!$A$8:$A$63,$P$4,'ВС кумите - командные'!$C$8:$C$63,$C43)</f>
        <v>0</v>
      </c>
      <c r="Q43" s="59">
        <f>COUNTIFS('ВС ката - группа'!$A$7:$A$51,$Q$4,'ВС ката - группа'!$C$7:$C$51,$C43)+COUNTIFS('ВС кумите - командные'!$A$8:$A$63,$Q$4,'ВС кумите - командные'!$C$8:$C$63,$C43)</f>
        <v>0</v>
      </c>
      <c r="R43" s="59">
        <f>COUNTIFS('ВС ката - группа'!$A$7:$A$51,$R$4,'ВС ката - группа'!$C$7:$C$51,$C43)+COUNTIFS('ВС кумите - командные'!$A$8:$A$63,$R$4,'ВС кумите - командные'!$C$8:$C$63,$C43)</f>
        <v>0</v>
      </c>
      <c r="S43" s="150">
        <v>10</v>
      </c>
      <c r="T43" s="142">
        <f t="shared" si="0"/>
        <v>19</v>
      </c>
      <c r="U43" s="143">
        <v>8</v>
      </c>
      <c r="V43" s="58">
        <f>COUNTIFS('КР ката, кумите'!$A$7:$A$31,$V$4,'КР ката, кумите'!$C$7:$C$31,$C43)</f>
        <v>0</v>
      </c>
      <c r="W43" s="59">
        <f>COUNTIFS('КР ката, кумите'!$A$7:$A$31,$W$4,'КР ката, кумите'!$C$7:$C$31,$C43)</f>
        <v>0</v>
      </c>
      <c r="X43" s="59">
        <f>COUNTIFS('КР ката, кумите'!$A$7:$A$31,$X$4,'КР ката, кумите'!$C$7:$C$31,$C43)</f>
        <v>0</v>
      </c>
      <c r="Y43" s="68">
        <f>COUNTIFS('КР ката, кумите'!$A$7:$A$31,$Y$4,'КР ката, кумите'!$C$7:$C$31,$C43)</f>
        <v>0</v>
      </c>
      <c r="Z43" s="101">
        <f>COUNTIFS('КР ката, кумите'!$A$45:$A$74,$Z$4,'КР ката, кумите'!$C$45:$C$74,$C43)</f>
        <v>0</v>
      </c>
      <c r="AA43" s="59">
        <f>COUNTIFS('КР ката, кумите'!$A$45:$A$74,$AA$4,'КР ката, кумите'!$C$45:$C$74,$C43)</f>
        <v>0</v>
      </c>
      <c r="AB43" s="59">
        <f>COUNTIFS('КР ката, кумите'!$A$45:$A$74,$AB$4,'КР ката, кумите'!$C$45:$C$74,$C43)</f>
        <v>0</v>
      </c>
      <c r="AC43" s="109">
        <f>COUNTIFS('КР ката, кумите'!$A$45:$A$74,$AC$4,'КР ката, кумите'!$C$45:$C$74,$C43)</f>
        <v>0</v>
      </c>
      <c r="AD43" s="155" t="s">
        <v>378</v>
      </c>
      <c r="AE43" s="110">
        <f t="shared" si="2"/>
        <v>0</v>
      </c>
      <c r="AF43" s="158" t="s">
        <v>378</v>
      </c>
      <c r="AG43" s="172" t="s">
        <v>408</v>
      </c>
      <c r="AH43" s="173">
        <v>13</v>
      </c>
      <c r="AI43" s="113">
        <f>K43*5+L43*3+M43+N43+O43*7+P43*5+Q43*3+R43*3</f>
        <v>19</v>
      </c>
      <c r="AJ43" s="90">
        <v>13</v>
      </c>
    </row>
    <row r="44" spans="1:36" s="15" customFormat="1" thickBot="1" x14ac:dyDescent="0.35">
      <c r="C44" s="165"/>
      <c r="D44" s="166">
        <f>SUM(D5:D43)</f>
        <v>10</v>
      </c>
      <c r="E44" s="167">
        <f>SUM(E5:E43)</f>
        <v>10</v>
      </c>
      <c r="F44" s="167">
        <f>SUM(F5:F43)</f>
        <v>16</v>
      </c>
      <c r="G44" s="168">
        <f>SUM(G5:G43)</f>
        <v>4</v>
      </c>
      <c r="H44" s="78"/>
      <c r="I44" s="18"/>
      <c r="J44" s="79"/>
      <c r="K44" s="166">
        <f>SUM(K5:K43)</f>
        <v>34</v>
      </c>
      <c r="L44" s="167">
        <f t="shared" ref="L44:AC44" si="5">SUM(L5:L43)</f>
        <v>34</v>
      </c>
      <c r="M44" s="167">
        <f t="shared" si="5"/>
        <v>50</v>
      </c>
      <c r="N44" s="168">
        <f t="shared" si="5"/>
        <v>18</v>
      </c>
      <c r="O44" s="169">
        <f t="shared" si="5"/>
        <v>6</v>
      </c>
      <c r="P44" s="167">
        <f t="shared" si="5"/>
        <v>5</v>
      </c>
      <c r="Q44" s="167">
        <f t="shared" si="5"/>
        <v>9</v>
      </c>
      <c r="R44" s="168">
        <f t="shared" si="5"/>
        <v>0</v>
      </c>
      <c r="S44" s="170"/>
      <c r="T44" s="171"/>
      <c r="U44" s="145"/>
      <c r="V44" s="166">
        <f t="shared" si="5"/>
        <v>4</v>
      </c>
      <c r="W44" s="167">
        <f t="shared" si="5"/>
        <v>4</v>
      </c>
      <c r="X44" s="167">
        <f t="shared" si="5"/>
        <v>6</v>
      </c>
      <c r="Y44" s="168">
        <f t="shared" si="5"/>
        <v>2</v>
      </c>
      <c r="Z44" s="169">
        <f t="shared" si="5"/>
        <v>2</v>
      </c>
      <c r="AA44" s="167">
        <f t="shared" si="5"/>
        <v>2</v>
      </c>
      <c r="AB44" s="167">
        <f t="shared" si="5"/>
        <v>3</v>
      </c>
      <c r="AC44" s="168">
        <f t="shared" si="5"/>
        <v>1</v>
      </c>
      <c r="AD44" s="78"/>
      <c r="AF44" s="79"/>
      <c r="AG44" s="78"/>
      <c r="AH44" s="91"/>
      <c r="AJ44" s="91"/>
    </row>
  </sheetData>
  <mergeCells count="25">
    <mergeCell ref="D2:J2"/>
    <mergeCell ref="K2:U2"/>
    <mergeCell ref="V2:AF2"/>
    <mergeCell ref="U3:U4"/>
    <mergeCell ref="AE3:AE4"/>
    <mergeCell ref="AF3:AF4"/>
    <mergeCell ref="H3:H4"/>
    <mergeCell ref="S3:S4"/>
    <mergeCell ref="AD3:AD4"/>
    <mergeCell ref="A3:A4"/>
    <mergeCell ref="A1:AJ1"/>
    <mergeCell ref="K3:N3"/>
    <mergeCell ref="O3:R3"/>
    <mergeCell ref="C3:C4"/>
    <mergeCell ref="AI3:AI4"/>
    <mergeCell ref="AJ3:AJ4"/>
    <mergeCell ref="D3:G3"/>
    <mergeCell ref="V3:Y3"/>
    <mergeCell ref="Z3:AC3"/>
    <mergeCell ref="I3:I4"/>
    <mergeCell ref="J3:J4"/>
    <mergeCell ref="T3:T4"/>
    <mergeCell ref="AH3:AH4"/>
    <mergeCell ref="AG2:AJ2"/>
    <mergeCell ref="AG3:A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МС ката, кумите</vt:lpstr>
      <vt:lpstr>ВС ката</vt:lpstr>
      <vt:lpstr>ВС ката - группа</vt:lpstr>
      <vt:lpstr>ВС кумите</vt:lpstr>
      <vt:lpstr>ВС кумите - командные</vt:lpstr>
      <vt:lpstr>КР ката, кумите</vt:lpstr>
      <vt:lpstr>Общекомандный зачет</vt:lpstr>
      <vt:lpstr>'ВС ката'!Заголовки_для_печати</vt:lpstr>
      <vt:lpstr>'ВС ката - группа'!Заголовки_для_печати</vt:lpstr>
      <vt:lpstr>'ВС кумите'!Заголовки_для_печати</vt:lpstr>
      <vt:lpstr>'ВС кумите - командные'!Заголовки_для_печати</vt:lpstr>
      <vt:lpstr>'КР ката, кумите'!Заголовки_для_печати</vt:lpstr>
      <vt:lpstr>'МС ката, кумите'!Заголовки_для_печати</vt:lpstr>
      <vt:lpstr>'ВС ката'!Область_печати</vt:lpstr>
      <vt:lpstr>'ВС ката - группа'!Область_печати</vt:lpstr>
      <vt:lpstr>'ВС кумите'!Область_печати</vt:lpstr>
      <vt:lpstr>'ВС кумите - командные'!Область_печати</vt:lpstr>
      <vt:lpstr>'КР ката, кумите'!Область_печати</vt:lpstr>
      <vt:lpstr>'МС ката, кумите'!Область_печати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dey56863</dc:creator>
  <cp:lastModifiedBy>Admin</cp:lastModifiedBy>
  <cp:lastPrinted>2019-10-27T14:32:48Z</cp:lastPrinted>
  <dcterms:created xsi:type="dcterms:W3CDTF">2018-06-14T13:20:16Z</dcterms:created>
  <dcterms:modified xsi:type="dcterms:W3CDTF">2019-10-30T12:59:28Z</dcterms:modified>
</cp:coreProperties>
</file>